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REACH_MENA\CHAD\PROJECT\Research\Tools\ODK\"/>
    </mc:Choice>
  </mc:AlternateContent>
  <bookViews>
    <workbookView xWindow="525" yWindow="405" windowWidth="11415" windowHeight="3585" activeTab="3"/>
  </bookViews>
  <sheets>
    <sheet name="Questionnaire" sheetId="5" r:id="rId1"/>
    <sheet name="survey" sheetId="1" r:id="rId2"/>
    <sheet name="choices" sheetId="2" r:id="rId3"/>
    <sheet name="setting" sheetId="3" r:id="rId4"/>
  </sheets>
  <definedNames>
    <definedName name="_xlnm._FilterDatabase" localSheetId="2" hidden="1">choices!$A$1:$H$701</definedName>
    <definedName name="_xlnm._FilterDatabase" localSheetId="1" hidden="1">survey!$A$1:$N$303</definedName>
  </definedNames>
  <calcPr calcId="162913"/>
</workbook>
</file>

<file path=xl/calcChain.xml><?xml version="1.0" encoding="utf-8"?>
<calcChain xmlns="http://schemas.openxmlformats.org/spreadsheetml/2006/main">
  <c r="E292" i="1" l="1"/>
  <c r="E299" i="1"/>
  <c r="E62" i="1"/>
  <c r="I63" i="1"/>
  <c r="D63" i="1"/>
  <c r="E63" i="1" s="1"/>
  <c r="D267" i="1"/>
  <c r="E233" i="1"/>
  <c r="E223" i="1"/>
  <c r="E259" i="1"/>
  <c r="I87" i="1"/>
  <c r="D61" i="1"/>
  <c r="E22" i="1"/>
  <c r="E37" i="1" l="1"/>
  <c r="E36" i="1"/>
  <c r="E35" i="1"/>
  <c r="E34" i="1"/>
  <c r="E33" i="1"/>
  <c r="E32" i="1"/>
  <c r="E31" i="1"/>
  <c r="E30" i="1"/>
  <c r="I302" i="1" l="1"/>
  <c r="I301" i="1"/>
  <c r="I300" i="1"/>
  <c r="I296" i="1"/>
  <c r="D296" i="1"/>
  <c r="E296" i="1" s="1"/>
  <c r="I277" i="1"/>
  <c r="E74" i="1" l="1"/>
  <c r="E89" i="1"/>
  <c r="E88" i="1"/>
  <c r="E85" i="1"/>
  <c r="E76" i="1"/>
  <c r="E73" i="1"/>
  <c r="E80" i="1"/>
  <c r="I19" i="1"/>
  <c r="E303" i="1"/>
  <c r="E302" i="1"/>
  <c r="E301" i="1"/>
  <c r="E300" i="1"/>
  <c r="E298" i="1"/>
  <c r="E297" i="1"/>
  <c r="E295" i="1"/>
  <c r="E294" i="1"/>
  <c r="D293" i="1"/>
  <c r="E293" i="1" s="1"/>
  <c r="E291" i="1"/>
  <c r="E290" i="1"/>
  <c r="E289" i="1"/>
  <c r="E288" i="1"/>
  <c r="E287" i="1"/>
  <c r="I286" i="1"/>
  <c r="D286" i="1"/>
  <c r="E286" i="1" s="1"/>
  <c r="E285" i="1"/>
  <c r="E284" i="1"/>
  <c r="I283" i="1"/>
  <c r="D283" i="1"/>
  <c r="E283" i="1" s="1"/>
  <c r="I282" i="1"/>
  <c r="E282" i="1"/>
  <c r="D281" i="1"/>
  <c r="D280" i="1" s="1"/>
  <c r="I281" i="1" s="1"/>
  <c r="D279" i="1"/>
  <c r="E279" i="1" s="1"/>
  <c r="I278" i="1"/>
  <c r="D278" i="1"/>
  <c r="E278" i="1" s="1"/>
  <c r="E277" i="1"/>
  <c r="I276" i="1"/>
  <c r="D276" i="1"/>
  <c r="E276" i="1" s="1"/>
  <c r="I275" i="1"/>
  <c r="E275" i="1"/>
  <c r="E274" i="1"/>
  <c r="I273" i="1"/>
  <c r="D273" i="1"/>
  <c r="E273" i="1" s="1"/>
  <c r="E272" i="1"/>
  <c r="I271" i="1"/>
  <c r="D271" i="1"/>
  <c r="E271" i="1" s="1"/>
  <c r="E270" i="1"/>
  <c r="I269" i="1"/>
  <c r="D269" i="1"/>
  <c r="E269" i="1" s="1"/>
  <c r="E268" i="1"/>
  <c r="E267" i="1"/>
  <c r="D265" i="1"/>
  <c r="E265" i="1" s="1"/>
  <c r="I264" i="1"/>
  <c r="D264" i="1"/>
  <c r="E264" i="1" s="1"/>
  <c r="E263" i="1"/>
  <c r="I262" i="1"/>
  <c r="D262" i="1"/>
  <c r="E262" i="1" s="1"/>
  <c r="E261" i="1"/>
  <c r="I258" i="1"/>
  <c r="E258" i="1"/>
  <c r="I257" i="1"/>
  <c r="E257" i="1"/>
  <c r="I256" i="1"/>
  <c r="E256" i="1"/>
  <c r="I255" i="1"/>
  <c r="E255" i="1"/>
  <c r="I254" i="1"/>
  <c r="E254" i="1"/>
  <c r="I253" i="1"/>
  <c r="E253" i="1"/>
  <c r="I252" i="1"/>
  <c r="E252" i="1"/>
  <c r="E251" i="1"/>
  <c r="I250" i="1"/>
  <c r="E250" i="1"/>
  <c r="I249" i="1"/>
  <c r="D249" i="1"/>
  <c r="E249" i="1" s="1"/>
  <c r="E248" i="1"/>
  <c r="I247" i="1"/>
  <c r="D247" i="1"/>
  <c r="E247" i="1" s="1"/>
  <c r="E246" i="1"/>
  <c r="E245" i="1"/>
  <c r="I244" i="1"/>
  <c r="D244" i="1"/>
  <c r="E244" i="1" s="1"/>
  <c r="I243" i="1"/>
  <c r="E243" i="1"/>
  <c r="E242" i="1"/>
  <c r="I241" i="1"/>
  <c r="D241" i="1"/>
  <c r="E241" i="1" s="1"/>
  <c r="E240" i="1"/>
  <c r="D239" i="1"/>
  <c r="D238" i="1" s="1"/>
  <c r="I239" i="1" s="1"/>
  <c r="D237" i="1"/>
  <c r="E237" i="1" s="1"/>
  <c r="I236" i="1"/>
  <c r="D236" i="1"/>
  <c r="E236" i="1" s="1"/>
  <c r="E235" i="1"/>
  <c r="I232" i="1"/>
  <c r="E232" i="1"/>
  <c r="I231" i="1"/>
  <c r="E231" i="1"/>
  <c r="I230" i="1"/>
  <c r="E230" i="1"/>
  <c r="I229" i="1"/>
  <c r="E229" i="1"/>
  <c r="I228" i="1"/>
  <c r="E228" i="1"/>
  <c r="I227" i="1"/>
  <c r="E227" i="1"/>
  <c r="I226" i="1"/>
  <c r="E226" i="1"/>
  <c r="E225" i="1"/>
  <c r="I222" i="1"/>
  <c r="E222" i="1"/>
  <c r="I221" i="1"/>
  <c r="E221" i="1"/>
  <c r="I220" i="1"/>
  <c r="E220" i="1"/>
  <c r="I219" i="1"/>
  <c r="E219" i="1"/>
  <c r="I218" i="1"/>
  <c r="E218" i="1"/>
  <c r="I217" i="1"/>
  <c r="E217" i="1"/>
  <c r="I216" i="1"/>
  <c r="E216" i="1"/>
  <c r="E215" i="1"/>
  <c r="I214" i="1"/>
  <c r="D214" i="1"/>
  <c r="E214" i="1" s="1"/>
  <c r="E213" i="1"/>
  <c r="D212" i="1"/>
  <c r="D211" i="1" s="1"/>
  <c r="I212" i="1" s="1"/>
  <c r="D210" i="1"/>
  <c r="E210" i="1" s="1"/>
  <c r="E209" i="1"/>
  <c r="E207" i="1"/>
  <c r="E206" i="1"/>
  <c r="E205" i="1"/>
  <c r="E204" i="1"/>
  <c r="E203" i="1"/>
  <c r="E201" i="1"/>
  <c r="E200" i="1"/>
  <c r="E199" i="1"/>
  <c r="E198" i="1"/>
  <c r="E197" i="1"/>
  <c r="E195" i="1"/>
  <c r="E194" i="1"/>
  <c r="E193" i="1"/>
  <c r="E192" i="1"/>
  <c r="E191" i="1"/>
  <c r="E190" i="1"/>
  <c r="E188" i="1"/>
  <c r="E187" i="1"/>
  <c r="E186" i="1"/>
  <c r="E185" i="1"/>
  <c r="E184" i="1"/>
  <c r="E183" i="1"/>
  <c r="E180" i="1"/>
  <c r="E179" i="1"/>
  <c r="E178" i="1"/>
  <c r="E177" i="1"/>
  <c r="E175" i="1"/>
  <c r="E174" i="1"/>
  <c r="E173" i="1"/>
  <c r="E172" i="1"/>
  <c r="E171" i="1"/>
  <c r="E170" i="1"/>
  <c r="E168" i="1"/>
  <c r="E167" i="1"/>
  <c r="E166" i="1"/>
  <c r="E165" i="1"/>
  <c r="E164" i="1"/>
  <c r="E163" i="1"/>
  <c r="E161" i="1"/>
  <c r="E160" i="1"/>
  <c r="E159" i="1"/>
  <c r="E158" i="1"/>
  <c r="E157" i="1"/>
  <c r="E156" i="1"/>
  <c r="I154" i="1"/>
  <c r="E154" i="1"/>
  <c r="E153" i="1"/>
  <c r="I152" i="1"/>
  <c r="D152" i="1"/>
  <c r="E152" i="1" s="1"/>
  <c r="E151" i="1"/>
  <c r="I150" i="1"/>
  <c r="D150" i="1"/>
  <c r="E150" i="1" s="1"/>
  <c r="E149" i="1"/>
  <c r="D148" i="1"/>
  <c r="D147" i="1" s="1"/>
  <c r="I148" i="1" s="1"/>
  <c r="D146" i="1"/>
  <c r="E146" i="1" s="1"/>
  <c r="I145" i="1"/>
  <c r="D145" i="1"/>
  <c r="E145" i="1" s="1"/>
  <c r="E144" i="1"/>
  <c r="I143" i="1"/>
  <c r="D143" i="1"/>
  <c r="E143" i="1" s="1"/>
  <c r="E142" i="1"/>
  <c r="I141" i="1"/>
  <c r="D141" i="1"/>
  <c r="E141" i="1" s="1"/>
  <c r="E140" i="1"/>
  <c r="I139" i="1"/>
  <c r="D139" i="1"/>
  <c r="E139" i="1" s="1"/>
  <c r="E138" i="1"/>
  <c r="I137" i="1"/>
  <c r="D137" i="1"/>
  <c r="E137" i="1" s="1"/>
  <c r="E136" i="1"/>
  <c r="D135" i="1"/>
  <c r="D134" i="1" s="1"/>
  <c r="D133" i="1"/>
  <c r="E133" i="1" s="1"/>
  <c r="I132" i="1"/>
  <c r="D132" i="1"/>
  <c r="E132" i="1" s="1"/>
  <c r="E131" i="1"/>
  <c r="I130" i="1"/>
  <c r="D130" i="1"/>
  <c r="E130" i="1" s="1"/>
  <c r="E129" i="1"/>
  <c r="I128" i="1"/>
  <c r="D128" i="1"/>
  <c r="E128" i="1" s="1"/>
  <c r="E127" i="1"/>
  <c r="I126" i="1"/>
  <c r="D126" i="1"/>
  <c r="E126" i="1" s="1"/>
  <c r="E125" i="1"/>
  <c r="I124" i="1"/>
  <c r="D124" i="1"/>
  <c r="E124" i="1" s="1"/>
  <c r="E123" i="1"/>
  <c r="I122" i="1"/>
  <c r="D122" i="1"/>
  <c r="E122" i="1" s="1"/>
  <c r="E121" i="1"/>
  <c r="D120" i="1"/>
  <c r="D119" i="1" s="1"/>
  <c r="I120" i="1" s="1"/>
  <c r="E117" i="1"/>
  <c r="I116" i="1"/>
  <c r="D116" i="1"/>
  <c r="D118" i="1" s="1"/>
  <c r="E118" i="1" s="1"/>
  <c r="I115" i="1"/>
  <c r="E115" i="1"/>
  <c r="I114" i="1"/>
  <c r="D114" i="1"/>
  <c r="E114" i="1" s="1"/>
  <c r="I113" i="1"/>
  <c r="E113" i="1"/>
  <c r="I112" i="1"/>
  <c r="D112" i="1"/>
  <c r="E112" i="1" s="1"/>
  <c r="E111" i="1"/>
  <c r="I110" i="1"/>
  <c r="D110" i="1"/>
  <c r="E110" i="1" s="1"/>
  <c r="E109" i="1"/>
  <c r="D108" i="1"/>
  <c r="D107" i="1" s="1"/>
  <c r="I108" i="1" s="1"/>
  <c r="D106" i="1"/>
  <c r="E106" i="1" s="1"/>
  <c r="I105" i="1"/>
  <c r="D105" i="1"/>
  <c r="E105" i="1" s="1"/>
  <c r="I104" i="1"/>
  <c r="E104" i="1"/>
  <c r="I103" i="1"/>
  <c r="D103" i="1"/>
  <c r="E103" i="1" s="1"/>
  <c r="I102" i="1"/>
  <c r="E102" i="1"/>
  <c r="I101" i="1"/>
  <c r="D101" i="1"/>
  <c r="E101" i="1" s="1"/>
  <c r="E100" i="1"/>
  <c r="I99" i="1"/>
  <c r="D99" i="1"/>
  <c r="E99" i="1" s="1"/>
  <c r="E98" i="1"/>
  <c r="E97" i="1"/>
  <c r="I96" i="1"/>
  <c r="D96" i="1"/>
  <c r="E96" i="1" s="1"/>
  <c r="E95" i="1"/>
  <c r="I94" i="1"/>
  <c r="D94" i="1"/>
  <c r="E94" i="1" s="1"/>
  <c r="E93" i="1"/>
  <c r="I92" i="1"/>
  <c r="E92" i="1"/>
  <c r="E91" i="1"/>
  <c r="I90" i="1"/>
  <c r="D90" i="1"/>
  <c r="E90" i="1" s="1"/>
  <c r="D87" i="1"/>
  <c r="E87" i="1" s="1"/>
  <c r="E86" i="1"/>
  <c r="I84" i="1"/>
  <c r="E84" i="1"/>
  <c r="I83" i="1"/>
  <c r="E83" i="1"/>
  <c r="E82" i="1"/>
  <c r="I81" i="1"/>
  <c r="E81" i="1"/>
  <c r="I80" i="1"/>
  <c r="E79" i="1"/>
  <c r="I78" i="1"/>
  <c r="D78" i="1"/>
  <c r="E78" i="1" s="1"/>
  <c r="E77" i="1"/>
  <c r="I75" i="1"/>
  <c r="D75" i="1"/>
  <c r="E75" i="1" s="1"/>
  <c r="I72" i="1"/>
  <c r="E72" i="1"/>
  <c r="I71" i="1"/>
  <c r="D71" i="1"/>
  <c r="E71" i="1" s="1"/>
  <c r="E70" i="1"/>
  <c r="E69" i="1"/>
  <c r="J68" i="1"/>
  <c r="E68" i="1"/>
  <c r="J67" i="1"/>
  <c r="E67" i="1"/>
  <c r="E66" i="1"/>
  <c r="E65" i="1"/>
  <c r="E64" i="1"/>
  <c r="D60" i="1"/>
  <c r="I61" i="1" s="1"/>
  <c r="D58" i="1"/>
  <c r="E58" i="1" s="1"/>
  <c r="E57" i="1"/>
  <c r="I56" i="1"/>
  <c r="D56" i="1"/>
  <c r="E56" i="1" s="1"/>
  <c r="E55" i="1"/>
  <c r="I54" i="1"/>
  <c r="D54" i="1"/>
  <c r="E54" i="1" s="1"/>
  <c r="E53" i="1"/>
  <c r="I52" i="1"/>
  <c r="D52" i="1"/>
  <c r="E52" i="1" s="1"/>
  <c r="E51" i="1"/>
  <c r="E50" i="1"/>
  <c r="I49" i="1"/>
  <c r="E49" i="1"/>
  <c r="I48" i="1"/>
  <c r="D48" i="1"/>
  <c r="E48" i="1" s="1"/>
  <c r="I47" i="1"/>
  <c r="E47" i="1"/>
  <c r="I46" i="1"/>
  <c r="D46" i="1"/>
  <c r="E46" i="1" s="1"/>
  <c r="I45" i="1"/>
  <c r="E45" i="1"/>
  <c r="E44" i="1"/>
  <c r="I43" i="1"/>
  <c r="E43" i="1"/>
  <c r="I42" i="1"/>
  <c r="E42" i="1"/>
  <c r="E41" i="1"/>
  <c r="E40" i="1"/>
  <c r="I39" i="1"/>
  <c r="D39" i="1"/>
  <c r="E39" i="1" s="1"/>
  <c r="E38" i="1"/>
  <c r="D29" i="1"/>
  <c r="E29" i="1" s="1"/>
  <c r="D28" i="1"/>
  <c r="E28" i="1" s="1"/>
  <c r="I27" i="1"/>
  <c r="E27" i="1"/>
  <c r="E26" i="1"/>
  <c r="I25" i="1"/>
  <c r="E25" i="1"/>
  <c r="E24" i="1"/>
  <c r="E23" i="1"/>
  <c r="E21" i="1"/>
  <c r="E20" i="1"/>
  <c r="E19" i="1"/>
  <c r="E18" i="1"/>
  <c r="E17" i="1"/>
  <c r="E16" i="1"/>
  <c r="D2" i="1"/>
  <c r="E2" i="1" s="1"/>
  <c r="E134" i="1" l="1"/>
  <c r="I135" i="1"/>
  <c r="E238" i="1"/>
  <c r="E120" i="1"/>
  <c r="D266" i="1"/>
  <c r="E135" i="1"/>
  <c r="E116" i="1"/>
  <c r="E107" i="1"/>
  <c r="E280" i="1"/>
  <c r="E60" i="1"/>
  <c r="E147" i="1"/>
  <c r="E211" i="1"/>
  <c r="E212" i="1"/>
  <c r="E61" i="1"/>
  <c r="E108" i="1"/>
  <c r="E119" i="1"/>
  <c r="E148" i="1"/>
  <c r="E239" i="1"/>
  <c r="E281" i="1"/>
  <c r="E266" i="1" l="1"/>
  <c r="I267" i="1"/>
</calcChain>
</file>

<file path=xl/comments1.xml><?xml version="1.0" encoding="utf-8"?>
<comments xmlns="http://schemas.openxmlformats.org/spreadsheetml/2006/main">
  <authors>
    <author>Olivier</author>
  </authors>
  <commentList>
    <comment ref="A2" authorId="0" shapeId="0">
      <text>
        <r>
          <rPr>
            <b/>
            <sz val="9"/>
            <color indexed="81"/>
            <rFont val="Tahoma"/>
            <family val="2"/>
          </rPr>
          <t>Olivier:</t>
        </r>
        <r>
          <rPr>
            <sz val="9"/>
            <color indexed="81"/>
            <rFont val="Tahoma"/>
            <family val="2"/>
          </rPr>
          <t xml:space="preserve">
Introduite message de presentation</t>
        </r>
      </text>
    </comment>
    <comment ref="F287" authorId="0" shapeId="0">
      <text>
        <r>
          <rPr>
            <b/>
            <sz val="9"/>
            <color indexed="81"/>
            <rFont val="Tahoma"/>
            <family val="2"/>
          </rPr>
          <t>Olivier:</t>
        </r>
        <r>
          <rPr>
            <sz val="9"/>
            <color indexed="81"/>
            <rFont val="Tahoma"/>
            <family val="2"/>
          </rPr>
          <t xml:space="preserve">
reformule perception</t>
        </r>
      </text>
    </comment>
    <comment ref="F291" authorId="0" shapeId="0">
      <text>
        <r>
          <rPr>
            <b/>
            <sz val="9"/>
            <color indexed="81"/>
            <rFont val="Tahoma"/>
            <family val="2"/>
          </rPr>
          <t>Olivier:</t>
        </r>
        <r>
          <rPr>
            <sz val="9"/>
            <color indexed="81"/>
            <rFont val="Tahoma"/>
            <family val="2"/>
          </rPr>
          <t xml:space="preserve">
reformule perception</t>
        </r>
      </text>
    </comment>
  </commentList>
</comments>
</file>

<file path=xl/sharedStrings.xml><?xml version="1.0" encoding="utf-8"?>
<sst xmlns="http://schemas.openxmlformats.org/spreadsheetml/2006/main" count="4655" uniqueCount="1385">
  <si>
    <t>type</t>
  </si>
  <si>
    <t>name</t>
  </si>
  <si>
    <t>label</t>
  </si>
  <si>
    <t>calculation</t>
  </si>
  <si>
    <t>appearance</t>
  </si>
  <si>
    <t>hint</t>
  </si>
  <si>
    <t>relevant</t>
  </si>
  <si>
    <t>constraint</t>
  </si>
  <si>
    <t>required</t>
  </si>
  <si>
    <t>list name</t>
  </si>
  <si>
    <t>form_title</t>
  </si>
  <si>
    <t>form_id</t>
  </si>
  <si>
    <t>public_key</t>
  </si>
  <si>
    <t>submission_url</t>
  </si>
  <si>
    <t>default_language</t>
  </si>
  <si>
    <t>french</t>
  </si>
  <si>
    <t>Oui</t>
  </si>
  <si>
    <t>Non</t>
  </si>
  <si>
    <t>non</t>
  </si>
  <si>
    <t>oui</t>
  </si>
  <si>
    <t>homme</t>
  </si>
  <si>
    <t>femme</t>
  </si>
  <si>
    <t>Commerce</t>
  </si>
  <si>
    <t>Artisanat</t>
  </si>
  <si>
    <t>select_one pref</t>
  </si>
  <si>
    <t>QA0001</t>
  </si>
  <si>
    <t>Nom de la préfecture</t>
  </si>
  <si>
    <t>select_one ss_pref</t>
  </si>
  <si>
    <t>Nom de la sous-préfecture</t>
  </si>
  <si>
    <t>select_one vill</t>
  </si>
  <si>
    <t>QA0002</t>
  </si>
  <si>
    <t>Nom du village</t>
  </si>
  <si>
    <t xml:space="preserve">text </t>
  </si>
  <si>
    <t>QA0003</t>
  </si>
  <si>
    <t>Entrer le nom du village</t>
  </si>
  <si>
    <t>QA0004</t>
  </si>
  <si>
    <t>Veuillez enregistrer le point GPS</t>
  </si>
  <si>
    <t>QA0005</t>
  </si>
  <si>
    <t>Nom de la personne interviewée</t>
  </si>
  <si>
    <t xml:space="preserve">integer </t>
  </si>
  <si>
    <t>QA0006</t>
  </si>
  <si>
    <t>QA0007</t>
  </si>
  <si>
    <t>Sexe de la personne interviewée</t>
  </si>
  <si>
    <t>QA0008</t>
  </si>
  <si>
    <t>select_one status</t>
  </si>
  <si>
    <t>QA0009</t>
  </si>
  <si>
    <t>QB0002</t>
  </si>
  <si>
    <t>Dans quelle PREFECTURE se trouve le village enquête?</t>
  </si>
  <si>
    <t>QB0003</t>
  </si>
  <si>
    <t>Dans quelle SOUS-PREFECTURE se trouve le village enquête?</t>
  </si>
  <si>
    <t xml:space="preserve">note </t>
  </si>
  <si>
    <t>QB0007</t>
  </si>
  <si>
    <t>QB0004</t>
  </si>
  <si>
    <t>Quel est le nom du village enquêté?</t>
  </si>
  <si>
    <t>QB0005</t>
  </si>
  <si>
    <t>Entrer le nom du village enquêté?</t>
  </si>
  <si>
    <t>QB0009</t>
  </si>
  <si>
    <t>Distance de ce village en kilomètres du village enquêté</t>
  </si>
  <si>
    <t>QB0010</t>
  </si>
  <si>
    <t>QB0011</t>
  </si>
  <si>
    <t>select_one freqVill</t>
  </si>
  <si>
    <t>QB0012</t>
  </si>
  <si>
    <t>A quel fréquence vous rendez vous physiquement dans ce village?</t>
  </si>
  <si>
    <t>QB0013</t>
  </si>
  <si>
    <t>QB0014</t>
  </si>
  <si>
    <t>A quel fréquence êtes-vous en contact avec la source d'information a propos de ce village?</t>
  </si>
  <si>
    <t>begin group</t>
  </si>
  <si>
    <t>Ethnie majoritaire dans le village</t>
  </si>
  <si>
    <t>Deuxieme ethnie la plus repandue</t>
  </si>
  <si>
    <t>Troisieme ethnie la plus repandue</t>
  </si>
  <si>
    <t xml:space="preserve">end group </t>
  </si>
  <si>
    <t>QC0002</t>
  </si>
  <si>
    <t>select_one perc</t>
  </si>
  <si>
    <t>QC0004</t>
  </si>
  <si>
    <t>QC0008</t>
  </si>
  <si>
    <t>Quels évènements ont poussé la population à quitter le village?</t>
  </si>
  <si>
    <t>QC0009</t>
  </si>
  <si>
    <t>Destination des habitants:</t>
  </si>
  <si>
    <t>select_one yes_notsure</t>
  </si>
  <si>
    <t>QC0013</t>
  </si>
  <si>
    <t>QC0014</t>
  </si>
  <si>
    <t>QC0015</t>
  </si>
  <si>
    <t>Quelles sont les trois raisons principales pour lesquelles les populations originaires de ce village ont décidé de rester dans ce village?</t>
  </si>
  <si>
    <t>Quels évènements, s'ils arrivaient, pourraient le plus probablement provoquer le déplacement des populations originaires de ce village vers d'autres villages?</t>
  </si>
  <si>
    <t>Quelles sont les trois raisons principales pour lesquelles les populations de déplacées internes restent dans ce village?</t>
  </si>
  <si>
    <t>Quels évènements, s'ils arrivaient, pourraient le plus probablement provoquer le déplacement des population déplaces installées dans ce village vers d'autres villages?</t>
  </si>
  <si>
    <t>select_one sht_type</t>
  </si>
  <si>
    <t>QD0001</t>
  </si>
  <si>
    <t>select_one sht_terre</t>
  </si>
  <si>
    <t>QD0002</t>
  </si>
  <si>
    <t>QD0003</t>
  </si>
  <si>
    <t>QD0004</t>
  </si>
  <si>
    <t>QD0005</t>
  </si>
  <si>
    <t>Les materiaux de construction necessaires a l'entretien ou construction du plus courant type d'abris sont t'ils disponibles?</t>
  </si>
  <si>
    <t>select_multiple maladie</t>
  </si>
  <si>
    <t>QE0001</t>
  </si>
  <si>
    <t>QE0002</t>
  </si>
  <si>
    <t>QE0003</t>
  </si>
  <si>
    <t>select_multiple sante_diff</t>
  </si>
  <si>
    <t>QE0004</t>
  </si>
  <si>
    <t>QE0005</t>
  </si>
  <si>
    <t>QE0006</t>
  </si>
  <si>
    <t>select_one eau_source</t>
  </si>
  <si>
    <t>select_one eau_qualite</t>
  </si>
  <si>
    <t>QF0003</t>
  </si>
  <si>
    <t>select_one eau_comite</t>
  </si>
  <si>
    <t>QF0004</t>
  </si>
  <si>
    <t>select_one eau_latrine</t>
  </si>
  <si>
    <t>QF0005</t>
  </si>
  <si>
    <t>select_one eau_dechet</t>
  </si>
  <si>
    <t>QF0006</t>
  </si>
  <si>
    <t>select_multiple food_source</t>
  </si>
  <si>
    <t>QG0001</t>
  </si>
  <si>
    <t>select_multiple food_rzn_shortage</t>
  </si>
  <si>
    <t>QG0002</t>
  </si>
  <si>
    <t>QG0003</t>
  </si>
  <si>
    <t>QG0004</t>
  </si>
  <si>
    <t xml:space="preserve">Quels étaient les prix moyens des aliments suivant, au marche le plus proche, pendant le mois dernier ? </t>
  </si>
  <si>
    <t>QG0007</t>
  </si>
  <si>
    <t>select_multiple MdS_source</t>
  </si>
  <si>
    <t>QH0001</t>
  </si>
  <si>
    <t>Parmi ces sources de revenus, lesquelles ont diminuées durant le mois dernier</t>
  </si>
  <si>
    <t>select_multiple service</t>
  </si>
  <si>
    <t>QX0001</t>
  </si>
  <si>
    <t>QX0002</t>
  </si>
  <si>
    <t>QX0003</t>
  </si>
  <si>
    <t>QX0004</t>
  </si>
  <si>
    <t>select_multiple impact_mov</t>
  </si>
  <si>
    <t>QX0005</t>
  </si>
  <si>
    <t>select_multiple rzn_movement</t>
  </si>
  <si>
    <t>QX0006</t>
  </si>
  <si>
    <t>QX0007</t>
  </si>
  <si>
    <t>QX0009</t>
  </si>
  <si>
    <t>select_one educ_stat</t>
  </si>
  <si>
    <t>select_multiple educ_rzn</t>
  </si>
  <si>
    <t>QI0002</t>
  </si>
  <si>
    <t>select_multiple educ_use</t>
  </si>
  <si>
    <t>QI0003</t>
  </si>
  <si>
    <t>Si la structure d'éducation est utilisé pour un autre usage, lequel?</t>
  </si>
  <si>
    <t>select_one prot_tension</t>
  </si>
  <si>
    <t>QJ0001</t>
  </si>
  <si>
    <t>QJ0002</t>
  </si>
  <si>
    <t>QJ0003</t>
  </si>
  <si>
    <t>QJ0004</t>
  </si>
  <si>
    <t>pref</t>
  </si>
  <si>
    <t>ss_pref</t>
  </si>
  <si>
    <t>Bol</t>
  </si>
  <si>
    <t>Mamdi</t>
  </si>
  <si>
    <t>Ngouri</t>
  </si>
  <si>
    <t>Wayi</t>
  </si>
  <si>
    <t>Massakory</t>
  </si>
  <si>
    <t>Dagana</t>
  </si>
  <si>
    <t>Afrouk</t>
  </si>
  <si>
    <t>Haraze Al Biar</t>
  </si>
  <si>
    <t>Mani</t>
  </si>
  <si>
    <t>Massaguet</t>
  </si>
  <si>
    <t>Kanem</t>
  </si>
  <si>
    <t>Moal</t>
  </si>
  <si>
    <t>Mondo</t>
  </si>
  <si>
    <t>Motoa</t>
  </si>
  <si>
    <t>Sultanat</t>
  </si>
  <si>
    <t>Haraze_Al_Biar</t>
  </si>
  <si>
    <t/>
  </si>
  <si>
    <t>vill</t>
  </si>
  <si>
    <t>status</t>
  </si>
  <si>
    <t>IDPs</t>
  </si>
  <si>
    <t>Refugie</t>
  </si>
  <si>
    <t>Retournes</t>
  </si>
  <si>
    <t>Population_hote</t>
  </si>
  <si>
    <t>Population hote</t>
  </si>
  <si>
    <t>Autre</t>
  </si>
  <si>
    <t>Autre (preciser)</t>
  </si>
  <si>
    <t>freqVill</t>
  </si>
  <si>
    <t>plus_1_semaine</t>
  </si>
  <si>
    <t>Plus d'une fois par semaines</t>
  </si>
  <si>
    <t>1_semaine</t>
  </si>
  <si>
    <t>1 fois par semaine</t>
  </si>
  <si>
    <t>1_2semaine</t>
  </si>
  <si>
    <t>1 fois toutes les deux semaines</t>
  </si>
  <si>
    <t>1_mois</t>
  </si>
  <si>
    <t>1 fois par mois</t>
  </si>
  <si>
    <t>moin_1mois</t>
  </si>
  <si>
    <t>mois d'une fois par mois</t>
  </si>
  <si>
    <t>pop_leave</t>
  </si>
  <si>
    <t>Insecurite</t>
  </si>
  <si>
    <t>Restriction des mouvements</t>
  </si>
  <si>
    <t>Perte de moyen de subsistance</t>
  </si>
  <si>
    <t>Probleme d’acces a la nourriture</t>
  </si>
  <si>
    <t>Reduction de l'acces au services de base</t>
  </si>
  <si>
    <t>migration_annuelle</t>
  </si>
  <si>
    <t>Ne_sais_pas</t>
  </si>
  <si>
    <t>Ne sais pas</t>
  </si>
  <si>
    <t>Prefere_ne_pas_repondre</t>
  </si>
  <si>
    <t>Prefere ne pas repondre</t>
  </si>
  <si>
    <t>yes_notsure</t>
  </si>
  <si>
    <t>rzn_stay</t>
  </si>
  <si>
    <t>Liens_familiaux</t>
  </si>
  <si>
    <t>Liens familiaux</t>
  </si>
  <si>
    <t>Activite generatrice de revenu dans le village</t>
  </si>
  <si>
    <t>Moyen de subsistance dans le village</t>
  </si>
  <si>
    <t>Ne peux partir en raison de restriction de mouvement</t>
  </si>
  <si>
    <t>Acces_au_services_basics</t>
  </si>
  <si>
    <t>Acces au services basics</t>
  </si>
  <si>
    <t>trigger_leave</t>
  </si>
  <si>
    <t>Augmentation_des_violences</t>
  </si>
  <si>
    <t>Augmentation des violences</t>
  </si>
  <si>
    <t>Perte d'activite generatrice de revenu</t>
  </si>
  <si>
    <t>Reduction de mouvement</t>
  </si>
  <si>
    <t>Reduction de l'acces au services basics</t>
  </si>
  <si>
    <t>sht_type</t>
  </si>
  <si>
    <t>Concessions_maison_chambre</t>
  </si>
  <si>
    <t>Concessions (maison / chambre)</t>
  </si>
  <si>
    <t>Case</t>
  </si>
  <si>
    <t>Habitat_en_paille</t>
  </si>
  <si>
    <t>Habitat en paille</t>
  </si>
  <si>
    <t>Tente</t>
  </si>
  <si>
    <t>a_l_air_libre</t>
  </si>
  <si>
    <t>maladie</t>
  </si>
  <si>
    <t>Fievre_Paludisme</t>
  </si>
  <si>
    <t>Fievre / Paludisme</t>
  </si>
  <si>
    <t>Diarrhee</t>
  </si>
  <si>
    <t>Probleme_de_peau</t>
  </si>
  <si>
    <t>Probleme de peau</t>
  </si>
  <si>
    <t>Problemes_de_dents</t>
  </si>
  <si>
    <t>Problemes de dents</t>
  </si>
  <si>
    <t>Maladies contagieuses (ex. Hepatite, Typhoïde, Cholera et Dissentrie)</t>
  </si>
  <si>
    <t>Probleme_de_sante_maternelle</t>
  </si>
  <si>
    <t>Probleme de sante maternelle</t>
  </si>
  <si>
    <t>Blessures par violence physiques</t>
  </si>
  <si>
    <t>Infection_pulmonaires</t>
  </si>
  <si>
    <t>Infection pulmonaires</t>
  </si>
  <si>
    <t>Malnutrition</t>
  </si>
  <si>
    <t>sante_diff</t>
  </si>
  <si>
    <t>Pas_de_difficultes</t>
  </si>
  <si>
    <t>Pas de difficultes</t>
  </si>
  <si>
    <t>Pas de structure de sante dans la zone</t>
  </si>
  <si>
    <t>Probleme de securite pour se rendre à la structure de sante</t>
  </si>
  <si>
    <t>Probleme de libre circulation de mouvement pour se rendre au system de sante</t>
  </si>
  <si>
    <t>Pas de transport pour se rendre à la structure de sante</t>
  </si>
  <si>
    <t>Les soins sont trop chers</t>
  </si>
  <si>
    <t>eau_source</t>
  </si>
  <si>
    <t>Reseau_d_eau_publique</t>
  </si>
  <si>
    <t>Reseau d'eau publique</t>
  </si>
  <si>
    <t>Robinet_dans_le_village</t>
  </si>
  <si>
    <t>Robinet dans le village</t>
  </si>
  <si>
    <t>Forage</t>
  </si>
  <si>
    <t>Eau_de_surface_lac_ou_riviere</t>
  </si>
  <si>
    <t>Eau de surface (lac ou riviere)</t>
  </si>
  <si>
    <t>achat_d_eau</t>
  </si>
  <si>
    <t>eau_qualite</t>
  </si>
  <si>
    <t>Eau_est_de_bonne_qualite</t>
  </si>
  <si>
    <t>Eau est de bonne qualite</t>
  </si>
  <si>
    <t>L'eau a un gout / L'eau sent mauvais / L'eau a une couleur</t>
  </si>
  <si>
    <t>Les habitants tombent malades apres avoir bu l'eau</t>
  </si>
  <si>
    <t>eau_comite</t>
  </si>
  <si>
    <t>Oui, le comite est en activite</t>
  </si>
  <si>
    <t>Oui,mais le comite n'est plus en activite</t>
  </si>
  <si>
    <t>Non, il n'y a pas de comite de gestion du point d'eau</t>
  </si>
  <si>
    <t>eau_latrine</t>
  </si>
  <si>
    <t>Toilets_avec_fosse_septique</t>
  </si>
  <si>
    <t>Latrine simple avec couvercle</t>
  </si>
  <si>
    <t>Latrine simple sans couvercle</t>
  </si>
  <si>
    <t>A l'air libre</t>
  </si>
  <si>
    <t>eau_dechet</t>
  </si>
  <si>
    <t>Systeme_de_collecte_publique</t>
  </si>
  <si>
    <t>food_source</t>
  </si>
  <si>
    <t>Production_personnelle</t>
  </si>
  <si>
    <t>Production personnelle</t>
  </si>
  <si>
    <t>Achete sur les marches</t>
  </si>
  <si>
    <t>food_rzn_shortage</t>
  </si>
  <si>
    <t>Pas_de_probleme_d’acces</t>
  </si>
  <si>
    <t>Pas d'acces au marche</t>
  </si>
  <si>
    <t>Crainte de se deplacer au marche</t>
  </si>
  <si>
    <t>Manque de ressources pour acheter nourriture au marche</t>
  </si>
  <si>
    <t>Certains types de nourriture sont trop chers</t>
  </si>
  <si>
    <t>La production locale a diminuee</t>
  </si>
  <si>
    <t>MdS_source</t>
  </si>
  <si>
    <t>Peche</t>
  </si>
  <si>
    <t>Service</t>
  </si>
  <si>
    <t>Administration</t>
  </si>
  <si>
    <t>Mds_rzn</t>
  </si>
  <si>
    <t>Clients</t>
  </si>
  <si>
    <t>Filere_d_approvisionnement</t>
  </si>
  <si>
    <t>service</t>
  </si>
  <si>
    <t>Centre_de_sante</t>
  </si>
  <si>
    <t>Centre de sante</t>
  </si>
  <si>
    <t>Hopitaux</t>
  </si>
  <si>
    <t>Centre_administratif</t>
  </si>
  <si>
    <t>Centre administratif</t>
  </si>
  <si>
    <t>Marche</t>
  </si>
  <si>
    <t>impact_mov</t>
  </si>
  <si>
    <t>Vivres</t>
  </si>
  <si>
    <t>Produits_de_la_peche</t>
  </si>
  <si>
    <t>Produits de la peche</t>
  </si>
  <si>
    <t>Produit_de_l_elevage</t>
  </si>
  <si>
    <t>Produit de l'elevage</t>
  </si>
  <si>
    <t>Marchandise en provenance du Niger</t>
  </si>
  <si>
    <t>Marchandise en provenance du Cameroun</t>
  </si>
  <si>
    <t>rzn_movement</t>
  </si>
  <si>
    <t>Restriction de navigation sur le lac Tchad</t>
  </si>
  <si>
    <t>Fermeture_des_frontrieres</t>
  </si>
  <si>
    <t>Fermeture des frontrieres</t>
  </si>
  <si>
    <t>move_risk</t>
  </si>
  <si>
    <t>educ_rzn</t>
  </si>
  <si>
    <t>Pas de structure disponible en raison de la destruction de la structure</t>
  </si>
  <si>
    <t>Pas de service d'education en raison du manque d'enseignant</t>
  </si>
  <si>
    <t>Pas de service d'education en raison du manque de fourniture scolaires</t>
  </si>
  <si>
    <t>Pas de service d'education en raison de l'usage du batiment pour un usage different</t>
  </si>
  <si>
    <t>Service d'education trop loin</t>
  </si>
  <si>
    <t>Acces physique au service d'education n'est pas possible</t>
  </si>
  <si>
    <t>Service n'as pas de place disponible</t>
  </si>
  <si>
    <t>Selectionner une reponse</t>
  </si>
  <si>
    <t>Enregistrer le point GPS, vous devez vous trouver a l'exterieur</t>
  </si>
  <si>
    <t>Saisir minimum and maximum estimates</t>
  </si>
  <si>
    <t>Selectionner toutes les reponses applicable</t>
  </si>
  <si>
    <t>Selectionner toutes les reponses applicables</t>
  </si>
  <si>
    <t>Selectionner une reponse pour chaque</t>
  </si>
  <si>
    <t>si structure utilisee pour autre usage en QI0002</t>
  </si>
  <si>
    <t>QA0010</t>
  </si>
  <si>
    <t>QB0001</t>
  </si>
  <si>
    <t>QB0006</t>
  </si>
  <si>
    <t>QF0007</t>
  </si>
  <si>
    <t>QH0004</t>
  </si>
  <si>
    <t>QI0004</t>
  </si>
  <si>
    <t>QI0006</t>
  </si>
  <si>
    <t>QI0007</t>
  </si>
  <si>
    <t>select_one MdS_source</t>
  </si>
  <si>
    <t>perc</t>
  </si>
  <si>
    <t>Aucun</t>
  </si>
  <si>
    <t>01_25</t>
  </si>
  <si>
    <t>1-25%</t>
  </si>
  <si>
    <t>26_50</t>
  </si>
  <si>
    <t>26-50%</t>
  </si>
  <si>
    <t>51_75</t>
  </si>
  <si>
    <t>51-75%</t>
  </si>
  <si>
    <t>76_99</t>
  </si>
  <si>
    <t>76-99%</t>
  </si>
  <si>
    <t>Tout le monde</t>
  </si>
  <si>
    <t>educ_use</t>
  </si>
  <si>
    <t>Il n'y a pas de structure d'education</t>
  </si>
  <si>
    <t>Abris pour population residente ou IDPs</t>
  </si>
  <si>
    <t>prot_tension</t>
  </si>
  <si>
    <t>La communaute hote est receptive et le sera probablement dans le future</t>
  </si>
  <si>
    <t>La communaute hote est receptive et le sera probablement pour une periode limitee seulement</t>
  </si>
  <si>
    <t>Tensions/hostilites existent dejà entre population hote et IDPs</t>
  </si>
  <si>
    <t>educ_str</t>
  </si>
  <si>
    <t>Ecole_maternelle</t>
  </si>
  <si>
    <t>Ecole maternelle</t>
  </si>
  <si>
    <t>College</t>
  </si>
  <si>
    <t>Lycee</t>
  </si>
  <si>
    <t>Universite</t>
  </si>
  <si>
    <t>Ecole_primaire</t>
  </si>
  <si>
    <t>Ecole primaire</t>
  </si>
  <si>
    <t>Fonctionne (Donne des cours)</t>
  </si>
  <si>
    <t>Ne_fonctionne_pas</t>
  </si>
  <si>
    <t>Ne fonctionne pas</t>
  </si>
  <si>
    <t>Pas_disponible</t>
  </si>
  <si>
    <t>Pas disponible</t>
  </si>
  <si>
    <t>prot_place</t>
  </si>
  <si>
    <t>Dans_leur_concession</t>
  </si>
  <si>
    <t>Dans leur concession</t>
  </si>
  <si>
    <t>Dans_le_voisinage</t>
  </si>
  <si>
    <t>Dans le voisinage</t>
  </si>
  <si>
    <t>Quand s'eloigne du village dans la brousse</t>
  </si>
  <si>
    <t>Quand va / retourne du marche ou du magasin pour acheter des vivres</t>
  </si>
  <si>
    <t>Quand va / retourne du service religieux</t>
  </si>
  <si>
    <t>sht_terre</t>
  </si>
  <si>
    <t>Gratuitement</t>
  </si>
  <si>
    <t>Loyer</t>
  </si>
  <si>
    <t>Proprietaire</t>
  </si>
  <si>
    <t>accouch</t>
  </si>
  <si>
    <t>maison_ss_infirmiere</t>
  </si>
  <si>
    <t>A la maison avec une infirmière</t>
  </si>
  <si>
    <t>maison_avc_infirmiere</t>
  </si>
  <si>
    <t>centre_de_sante</t>
  </si>
  <si>
    <t>Centre de santé</t>
  </si>
  <si>
    <t>hopital</t>
  </si>
  <si>
    <t>Hôpital</t>
  </si>
  <si>
    <t>Préfère ne pas répondre</t>
  </si>
  <si>
    <t>select_one accouch</t>
  </si>
  <si>
    <t>educ_stat</t>
  </si>
  <si>
    <t>Fonctionne_Donne_des_cours</t>
  </si>
  <si>
    <t>geopoint</t>
  </si>
  <si>
    <t>select_one gender</t>
  </si>
  <si>
    <t>gender</t>
  </si>
  <si>
    <t>select_multiple pop_leave</t>
  </si>
  <si>
    <t>select_multiple rzn_stay</t>
  </si>
  <si>
    <t>select_multiple trigger_leave</t>
  </si>
  <si>
    <t>choice_filter</t>
  </si>
  <si>
    <t>Securite alimentaire</t>
  </si>
  <si>
    <t>Village d'origine</t>
  </si>
  <si>
    <t>field-list</t>
  </si>
  <si>
    <t>Deplacement</t>
  </si>
  <si>
    <t>Sante</t>
  </si>
  <si>
    <t>WASH</t>
  </si>
  <si>
    <t>Moyen de subsistance</t>
  </si>
  <si>
    <t>Education</t>
  </si>
  <si>
    <t>Protection</t>
  </si>
  <si>
    <t>question</t>
  </si>
  <si>
    <t>QC3001</t>
  </si>
  <si>
    <t>QC3002</t>
  </si>
  <si>
    <t>QC3000</t>
  </si>
  <si>
    <t>QC5000</t>
  </si>
  <si>
    <t>QC5001</t>
  </si>
  <si>
    <t>ethnie</t>
  </si>
  <si>
    <t>Kanembou</t>
  </si>
  <si>
    <t>select_one ethnie</t>
  </si>
  <si>
    <t>select_one ethnie2</t>
  </si>
  <si>
    <t>ethnie2</t>
  </si>
  <si>
    <t>pas_dautre</t>
  </si>
  <si>
    <t>Pas d'autre ethnies</t>
  </si>
  <si>
    <t>select_one villaccess</t>
  </si>
  <si>
    <t>villaccess</t>
  </si>
  <si>
    <t>A pied par sentier</t>
  </si>
  <si>
    <t>route_vehicule</t>
  </si>
  <si>
    <t>pirogue</t>
  </si>
  <si>
    <t>Par pirogue</t>
  </si>
  <si>
    <t>Membre de la famille habitant le village</t>
  </si>
  <si>
    <t>Connaissance habitant le village</t>
  </si>
  <si>
    <t>Connaissance ayant visite le village durant les 30 derniers jours</t>
  </si>
  <si>
    <t>contact_type</t>
  </si>
  <si>
    <t>famille</t>
  </si>
  <si>
    <t>connaissance_village</t>
  </si>
  <si>
    <t>connaissance_visite</t>
  </si>
  <si>
    <t>select_one contact_type</t>
  </si>
  <si>
    <t>Quelles autre sources d'information avez-vous sur ce village?</t>
  </si>
  <si>
    <t>Poisson (1 KG)</t>
  </si>
  <si>
    <t>Mouton (1 KG)</t>
  </si>
  <si>
    <t>Chèvre (1 KG)</t>
  </si>
  <si>
    <t>Bœuf (1 KG)</t>
  </si>
  <si>
    <t>Huile (1 Litre)</t>
  </si>
  <si>
    <t>Lait en poudre (1 KG)</t>
  </si>
  <si>
    <t>QG5001</t>
  </si>
  <si>
    <t>QG5002</t>
  </si>
  <si>
    <t>QG5003</t>
  </si>
  <si>
    <t>QG5004</t>
  </si>
  <si>
    <t>QG5005</t>
  </si>
  <si>
    <t>QG5006</t>
  </si>
  <si>
    <t>QG5007</t>
  </si>
  <si>
    <t>QG5008</t>
  </si>
  <si>
    <t>QG5009</t>
  </si>
  <si>
    <t>QG5010</t>
  </si>
  <si>
    <t>QG5011</t>
  </si>
  <si>
    <t>QG5012</t>
  </si>
  <si>
    <t>QG5013</t>
  </si>
  <si>
    <t>QG5014</t>
  </si>
  <si>
    <t>QG5015</t>
  </si>
  <si>
    <t>QG5016</t>
  </si>
  <si>
    <t>QG5017</t>
  </si>
  <si>
    <t>QG5018</t>
  </si>
  <si>
    <t>QG6001</t>
  </si>
  <si>
    <t>QG6002</t>
  </si>
  <si>
    <t>QG6003</t>
  </si>
  <si>
    <t>QG6004</t>
  </si>
  <si>
    <t>QG6005</t>
  </si>
  <si>
    <t>QG6006</t>
  </si>
  <si>
    <t>QG6007</t>
  </si>
  <si>
    <t>QG6008</t>
  </si>
  <si>
    <t>QG6009</t>
  </si>
  <si>
    <t>QG6010</t>
  </si>
  <si>
    <t>QG6011</t>
  </si>
  <si>
    <t>QG6012</t>
  </si>
  <si>
    <t>QG6013</t>
  </si>
  <si>
    <t>QG6014</t>
  </si>
  <si>
    <t>QG6015</t>
  </si>
  <si>
    <t>QG6016</t>
  </si>
  <si>
    <t>QG6017</t>
  </si>
  <si>
    <t>QG6018</t>
  </si>
  <si>
    <t>MdS_copying</t>
  </si>
  <si>
    <t>Prets / Acheter a credit (informal/formal)</t>
  </si>
  <si>
    <t>pret_people</t>
  </si>
  <si>
    <t>pret_famille</t>
  </si>
  <si>
    <t>vente_pssessions</t>
  </si>
  <si>
    <t>repas</t>
  </si>
  <si>
    <t>taille_portion</t>
  </si>
  <si>
    <t>jour_ss_manger</t>
  </si>
  <si>
    <t>select_multiple MdS_copying</t>
  </si>
  <si>
    <t>Migration annuelle</t>
  </si>
  <si>
    <t>Quel pourcentage de la population autochtone résidait encore dans le village le mois dernier?</t>
  </si>
  <si>
    <t>Abris / Produits Non-alimentaires</t>
  </si>
  <si>
    <t>QC3003</t>
  </si>
  <si>
    <t>QC5002</t>
  </si>
  <si>
    <t>compostage</t>
  </si>
  <si>
    <t>Compostage</t>
  </si>
  <si>
    <t>Reçu par distribution alimentaire</t>
  </si>
  <si>
    <t>Pas de probleme d’acces a la nourriture</t>
  </si>
  <si>
    <t>Certains types de nourriture ne sont pas disponible</t>
  </si>
  <si>
    <t>Quel pourcentage de la population déplace a beneficie d'une distribution de nourriture pendant le mois dernier ?</t>
  </si>
  <si>
    <t>Poulet (1 unite)</t>
  </si>
  <si>
    <t>Sucre (1 coro)</t>
  </si>
  <si>
    <t>Tomate (1 tas)</t>
  </si>
  <si>
    <t>Farine (1 coro)</t>
  </si>
  <si>
    <t>Œuf (1)</t>
  </si>
  <si>
    <t>Formule bebe (1 KG)</t>
  </si>
  <si>
    <t>Maïs (1 coro)</t>
  </si>
  <si>
    <t>Riz (1 coro)</t>
  </si>
  <si>
    <t>Sorgho (1 coro)</t>
  </si>
  <si>
    <t>Arachide (1 coro)</t>
  </si>
  <si>
    <t>Mil (1 coro)</t>
  </si>
  <si>
    <t>Manioc (1 coro)</t>
  </si>
  <si>
    <t>Vente</t>
  </si>
  <si>
    <t>Elevage</t>
  </si>
  <si>
    <t>Quel pourcentage de la population autochtone a beneficie d'une distribution de nourriture pendant le mois dernier ?</t>
  </si>
  <si>
    <t>Manque de clients</t>
  </si>
  <si>
    <t>Difficulte de circulation des biens</t>
  </si>
  <si>
    <t>Probleme de la filiere d'approvisionnement</t>
  </si>
  <si>
    <t>Difficulte de circulation des personnes</t>
  </si>
  <si>
    <t>Emprunter de l'argent a la famille / aux amis</t>
  </si>
  <si>
    <t>Vendre les possessions du menages</t>
  </si>
  <si>
    <t>Saute des repas dans la journee</t>
  </si>
  <si>
    <t>Reduire la taille des portions de nourriture</t>
  </si>
  <si>
    <t>Passer plusieurs jours sans manger</t>
  </si>
  <si>
    <t>Demander l'aumone</t>
  </si>
  <si>
    <t>aumone</t>
  </si>
  <si>
    <t>Marchandises en provenancee du Nigeria</t>
  </si>
  <si>
    <t>Quelle est la relation entre les personnes déplaces et les populations autochtones?</t>
  </si>
  <si>
    <t>Priorite</t>
  </si>
  <si>
    <t>K</t>
  </si>
  <si>
    <t>QK0001</t>
  </si>
  <si>
    <t>QC1100</t>
  </si>
  <si>
    <t>QC1101</t>
  </si>
  <si>
    <t>QC1102</t>
  </si>
  <si>
    <t>Provenance des deplaces:</t>
  </si>
  <si>
    <t>Quel est le principal village d'où sont originaires les déplaces?</t>
  </si>
  <si>
    <t>Quel est le second village d'où sont originaires les déplaces?</t>
  </si>
  <si>
    <t>QC1200</t>
  </si>
  <si>
    <t>QC1201</t>
  </si>
  <si>
    <t>QC1202</t>
  </si>
  <si>
    <t>QC0016</t>
  </si>
  <si>
    <t>Ethnie majoritaire chez les deplaces</t>
  </si>
  <si>
    <t>Deuxieme ethnie la plus repandue chez les deplaces</t>
  </si>
  <si>
    <t>Prinicipales ethnies des deplaces:</t>
  </si>
  <si>
    <t>La_production_locale_a_diminuee</t>
  </si>
  <si>
    <t>0</t>
  </si>
  <si>
    <t>100</t>
  </si>
  <si>
    <t>priorite</t>
  </si>
  <si>
    <t>constraint_message</t>
  </si>
  <si>
    <t>begin</t>
  </si>
  <si>
    <t>group</t>
  </si>
  <si>
    <t>select_one</t>
  </si>
  <si>
    <t>text</t>
  </si>
  <si>
    <t>integer</t>
  </si>
  <si>
    <t>end</t>
  </si>
  <si>
    <t>note</t>
  </si>
  <si>
    <t>Autre, preciser:</t>
  </si>
  <si>
    <t xml:space="preserve"> yes_notsure</t>
  </si>
  <si>
    <t>select_multiple</t>
  </si>
  <si>
    <t>if((not(selected(.,"Ne_sais_pas")) and not(selected(.,"Prefere_ne_pas_repondre"))),count-selected(.) &gt;0,count-selected(.) &lt;= 1)</t>
  </si>
  <si>
    <t xml:space="preserve"> si "Ne sais pas" ou "Prefere ne pas repondre", aucune autre reponse n'est authorisee"</t>
  </si>
  <si>
    <t>if((not(selected(.,"Ne_sais_pas")) and not(selected(.,"Prefere_ne_pas_repondre"))),count-selected(.) &lt;= 3,count-selected(.) &lt;= 1)</t>
  </si>
  <si>
    <t>3 reponses maximum; si "Ne sais pas" ou "Prefere ne pas repondre", aucune autre reponse n'est authorisee"</t>
  </si>
  <si>
    <t>Selectionner jusqu'a 3 reponses; si "ne sais pas" ou "Prefere ne pas repondre", aucune autre reponse n'est authorisee"</t>
  </si>
  <si>
    <t>Avez-vous des informations sur la sante dans le village enquete?</t>
  </si>
  <si>
    <t>Avez-vous des informations sur les moyens de subsistances dans le village enquete?</t>
  </si>
  <si>
    <t>Avez-vous des informations sur la circualtion des biens et des personnes dans le village enquete?</t>
  </si>
  <si>
    <t>type1</t>
  </si>
  <si>
    <t>yes</t>
  </si>
  <si>
    <t>(.&gt;10 and .&lt;=100) or .=999</t>
  </si>
  <si>
    <t>saisir 999 si la personne interviewee ne sais pas</t>
  </si>
  <si>
    <t>Village enquete</t>
  </si>
  <si>
    <t>Vous etes vous rendus dans le village durant les 30 derniers jours?</t>
  </si>
  <si>
    <t>Quels sont les trois (3) principales stratégies utilisées pour palier a la réduction des moyens de subsistance durant le mois précédant</t>
  </si>
  <si>
    <t>Les habitants du village ont-ils du limiter leur deplacements depuis decembre 2014?</t>
  </si>
  <si>
    <t>Y-a-t'il eu une diminution de mouvements des biens depuis decembre 2014?</t>
  </si>
  <si>
    <t>gp_choix</t>
  </si>
  <si>
    <t>Quels etaient les trois (3) principales ethnies présents dans le village durant le mois dernier?</t>
  </si>
  <si>
    <t>Kanouri</t>
  </si>
  <si>
    <t>Mobber</t>
  </si>
  <si>
    <t>Boudouma</t>
  </si>
  <si>
    <t>Kotoko</t>
  </si>
  <si>
    <t>Arabes_shewa</t>
  </si>
  <si>
    <t>Arabes shewa</t>
  </si>
  <si>
    <t>Haddas</t>
  </si>
  <si>
    <t>Kouris</t>
  </si>
  <si>
    <t>Fulanis</t>
  </si>
  <si>
    <t>Mangas</t>
  </si>
  <si>
    <t>route_moto</t>
  </si>
  <si>
    <t>Par route avec moto</t>
  </si>
  <si>
    <t>Par route avec véhicule (4 roues)</t>
  </si>
  <si>
    <t>Abris</t>
  </si>
  <si>
    <t>Produits_non_alimentaire</t>
  </si>
  <si>
    <t>Eau_assainissment</t>
  </si>
  <si>
    <t>Securite</t>
  </si>
  <si>
    <t>Baga_Sola_Cl</t>
  </si>
  <si>
    <t>Baga Sola Cl</t>
  </si>
  <si>
    <t>Nokou</t>
  </si>
  <si>
    <t>Bol_Cl</t>
  </si>
  <si>
    <t>Bol Cl</t>
  </si>
  <si>
    <t>Zinki</t>
  </si>
  <si>
    <t>Liwa</t>
  </si>
  <si>
    <t>Kiskra</t>
  </si>
  <si>
    <t>Nguelea_Cl</t>
  </si>
  <si>
    <t>Nguelea Cl</t>
  </si>
  <si>
    <t>Dibinintchi_Cl</t>
  </si>
  <si>
    <t>Dibinintchi Cl</t>
  </si>
  <si>
    <t>Kiskawa</t>
  </si>
  <si>
    <t>Matafo_I</t>
  </si>
  <si>
    <t>Matafo I</t>
  </si>
  <si>
    <t>Ngarangou</t>
  </si>
  <si>
    <t>Ngourtou</t>
  </si>
  <si>
    <t>Yongoi</t>
  </si>
  <si>
    <t>Yougouloi</t>
  </si>
  <si>
    <t>Isseirom_Cl</t>
  </si>
  <si>
    <t>Isseirom Cl</t>
  </si>
  <si>
    <t>Barile_1</t>
  </si>
  <si>
    <t>Barile 1</t>
  </si>
  <si>
    <t>Ngourtou_Kolo</t>
  </si>
  <si>
    <t>Ngourtou Kolo</t>
  </si>
  <si>
    <t>Ouatta</t>
  </si>
  <si>
    <t>Daboua</t>
  </si>
  <si>
    <t>Sidje</t>
  </si>
  <si>
    <t>Midi_Koura</t>
  </si>
  <si>
    <t>Midi Koura</t>
  </si>
  <si>
    <t>Igra_Koura</t>
  </si>
  <si>
    <t>Igra Koura</t>
  </si>
  <si>
    <t>Tchoukou_Hadje</t>
  </si>
  <si>
    <t>Tchoukou Hadje</t>
  </si>
  <si>
    <t>Ngouri_Cl</t>
  </si>
  <si>
    <t>Ngouri Cl</t>
  </si>
  <si>
    <t>Guim</t>
  </si>
  <si>
    <t>Malchouri_I</t>
  </si>
  <si>
    <t>Malchouri I</t>
  </si>
  <si>
    <t>Kelimboua</t>
  </si>
  <si>
    <t>Kangalom</t>
  </si>
  <si>
    <t>Koulfoua</t>
  </si>
  <si>
    <t>Kouyoua</t>
  </si>
  <si>
    <t>Yiri</t>
  </si>
  <si>
    <t>Kila_Kadi</t>
  </si>
  <si>
    <t>Kila Kadi</t>
  </si>
  <si>
    <t>Tchoukou_Telea</t>
  </si>
  <si>
    <t>Tchoukou Telea</t>
  </si>
  <si>
    <t>Kour_Yi</t>
  </si>
  <si>
    <t>Kour Yi</t>
  </si>
  <si>
    <t>Aringa</t>
  </si>
  <si>
    <t>Ngoudouki_I</t>
  </si>
  <si>
    <t>Ngoudouki I</t>
  </si>
  <si>
    <t>Ndjiguidada</t>
  </si>
  <si>
    <t>Yalita</t>
  </si>
  <si>
    <t>Hairerom</t>
  </si>
  <si>
    <t>Bouroudou</t>
  </si>
  <si>
    <t>Galla_Birra</t>
  </si>
  <si>
    <t>Galla Birra</t>
  </si>
  <si>
    <t>Soundarom</t>
  </si>
  <si>
    <t>Ngouboua</t>
  </si>
  <si>
    <t>Koulou_Kime</t>
  </si>
  <si>
    <t>Koulou Kime</t>
  </si>
  <si>
    <t>Kartchia</t>
  </si>
  <si>
    <t>Ba_Boul</t>
  </si>
  <si>
    <t>Ba Boul</t>
  </si>
  <si>
    <t>Tchingam_Haddad</t>
  </si>
  <si>
    <t>Tchingam Haddad</t>
  </si>
  <si>
    <t>Boulorom_Ii</t>
  </si>
  <si>
    <t>Boulorom Ii</t>
  </si>
  <si>
    <t>Fairom</t>
  </si>
  <si>
    <t>Made_I</t>
  </si>
  <si>
    <t>Made I</t>
  </si>
  <si>
    <t>Mataou</t>
  </si>
  <si>
    <t>Latrine_simple_avec_couvercle</t>
  </si>
  <si>
    <t>Latrine_simple_sans_couvercle</t>
  </si>
  <si>
    <t>A_l_air_libre</t>
  </si>
  <si>
    <t>Incinere_dans_une_fosse</t>
  </si>
  <si>
    <t>incinere_dans_un_incinerateur</t>
  </si>
  <si>
    <t>Selectionner le nom du village inclus dans le liste, qui se trouve le plus proche du village enquêté</t>
  </si>
  <si>
    <t>Par quels moyens peut-on accéder au village actuellement?</t>
  </si>
  <si>
    <t>ss_pref=${QB0002}</t>
  </si>
  <si>
    <t>Avez-vous des contact reguliers avec des membres de ce village?</t>
  </si>
  <si>
    <t>QB0015</t>
  </si>
  <si>
    <t>QB0016</t>
  </si>
  <si>
    <t>QB1700</t>
  </si>
  <si>
    <t>QB1701</t>
  </si>
  <si>
    <t>QB1702</t>
  </si>
  <si>
    <t>QB1703</t>
  </si>
  <si>
    <t>age_group</t>
  </si>
  <si>
    <t>male_18_50</t>
  </si>
  <si>
    <t>male_50</t>
  </si>
  <si>
    <t>femelle_18_50</t>
  </si>
  <si>
    <t>femelle_50</t>
  </si>
  <si>
    <t>Male 18-50 ans</t>
  </si>
  <si>
    <t>Femelle 18-50 ans</t>
  </si>
  <si>
    <t>QC0006</t>
  </si>
  <si>
    <t>QC0007</t>
  </si>
  <si>
    <t>Informateur Cle</t>
  </si>
  <si>
    <t>L</t>
  </si>
  <si>
    <t>not(selected(${QC0002},"100"))</t>
  </si>
  <si>
    <t>aucun</t>
  </si>
  <si>
    <t>Quel est le second principal village vers lequels les population qui ont quitte le village sont partis?</t>
  </si>
  <si>
    <t>Quel est le principal village vers lequels les population qui ont quitte le village sont partis?</t>
  </si>
  <si>
    <t>a_pied</t>
  </si>
  <si>
    <t>QH3000</t>
  </si>
  <si>
    <t>QH2000</t>
  </si>
  <si>
    <t>QH2001</t>
  </si>
  <si>
    <t>QH2002</t>
  </si>
  <si>
    <t>QH2003</t>
  </si>
  <si>
    <t>QH2004</t>
  </si>
  <si>
    <t>QH2005</t>
  </si>
  <si>
    <t>QH2006</t>
  </si>
  <si>
    <t>QH2007</t>
  </si>
  <si>
    <t>QH3001</t>
  </si>
  <si>
    <t>QH3002</t>
  </si>
  <si>
    <t>QH3003</t>
  </si>
  <si>
    <t>QH3004</t>
  </si>
  <si>
    <t>QH3005</t>
  </si>
  <si>
    <t>QH3006</t>
  </si>
  <si>
    <t>QH3007</t>
  </si>
  <si>
    <t>select_one Mds_rzn</t>
  </si>
  <si>
    <t>minimal</t>
  </si>
  <si>
    <t>La limitation des mouvements de la population a-t'elle eu un impact sur les moyens de subsistance de ce village durant le mois précédant</t>
  </si>
  <si>
    <t>Y avait-il un comité de point d'eau charge de la gestion de la source principale d'eau de boisson des ménages?</t>
  </si>
  <si>
    <t>Puit avec pompe</t>
  </si>
  <si>
    <t>Puit_pompe</t>
  </si>
  <si>
    <t>Puit_non_protege</t>
  </si>
  <si>
    <t>Eau en bouteille</t>
  </si>
  <si>
    <t>Puit non protégé</t>
  </si>
  <si>
    <t>Toilettes avec fosse septique / Latrine VIP</t>
  </si>
  <si>
    <t>Systeme de collecte publique / communautaire</t>
  </si>
  <si>
    <t>Reçu des amis / famille</t>
  </si>
  <si>
    <t>Troc</t>
  </si>
  <si>
    <t>Recu_services</t>
  </si>
  <si>
    <t>Recu en echange de services</t>
  </si>
  <si>
    <t>QX7000</t>
  </si>
  <si>
    <t>QX7001</t>
  </si>
  <si>
    <t>QX7002</t>
  </si>
  <si>
    <t>QX7003</t>
  </si>
  <si>
    <t>QX7004</t>
  </si>
  <si>
    <t>QX7005</t>
  </si>
  <si>
    <t>QX7006</t>
  </si>
  <si>
    <t>QX7007</t>
  </si>
  <si>
    <t>QL0001</t>
  </si>
  <si>
    <t>QL0002</t>
  </si>
  <si>
    <t>Avez-vous des informations sur la situation de l'eau et assainissment dans le village enquete?</t>
  </si>
  <si>
    <t>Tente_trad</t>
  </si>
  <si>
    <t>abris_fortune</t>
  </si>
  <si>
    <t>Abris  de fortune</t>
  </si>
  <si>
    <t>Tente traditionnellle</t>
  </si>
  <si>
    <t>Tente (plastique)</t>
  </si>
  <si>
    <t>Maladies_contagieuses</t>
  </si>
  <si>
    <t>Maladie_chronique</t>
  </si>
  <si>
    <t>Ne_peux_partir</t>
  </si>
  <si>
    <t>Activite_generatrice_de_revenu</t>
  </si>
  <si>
    <t>Moyen_de_subsistance</t>
  </si>
  <si>
    <t>acces_au_services_de_base</t>
  </si>
  <si>
    <t>acces_a_la_nourriture</t>
  </si>
  <si>
    <t>moyen_de_subsistance</t>
  </si>
  <si>
    <t>mouvements</t>
  </si>
  <si>
    <t>activite_generatrice_de_revenu</t>
  </si>
  <si>
    <t>mouvement</t>
  </si>
  <si>
    <t>acces_au_services_basics</t>
  </si>
  <si>
    <t>securite</t>
  </si>
  <si>
    <t>libre_circulation</t>
  </si>
  <si>
    <t>Pas_de_structure</t>
  </si>
  <si>
    <t>Pas_de_transport</t>
  </si>
  <si>
    <t>soins_trop_chers</t>
  </si>
  <si>
    <t>eau_malade</t>
  </si>
  <si>
    <t>gout_couleur_ordeur</t>
  </si>
  <si>
    <t>comite_plus_activite</t>
  </si>
  <si>
    <t>comite_en_activite</t>
  </si>
  <si>
    <t>distribution_de_alimentaire</t>
  </si>
  <si>
    <t>amis_famille</t>
  </si>
  <si>
    <t>marches</t>
  </si>
  <si>
    <t>Manque_de_ressources</t>
  </si>
  <si>
    <t>Crainte</t>
  </si>
  <si>
    <t>Pas_d_acces</t>
  </si>
  <si>
    <t>types_de_nourrituretrop_chers</t>
  </si>
  <si>
    <t>mouvement_des_presonnes</t>
  </si>
  <si>
    <t>provenance_du_Niger</t>
  </si>
  <si>
    <t>provenancee_du_Niigeria</t>
  </si>
  <si>
    <t>provenance_du_Cameroun</t>
  </si>
  <si>
    <t>navigation_sur_le_lac_Tchad</t>
  </si>
  <si>
    <t>destruite</t>
  </si>
  <si>
    <t>pas_enseignant</t>
  </si>
  <si>
    <t>pas_fournitures</t>
  </si>
  <si>
    <t>usage_different</t>
  </si>
  <si>
    <t>trop_loin</t>
  </si>
  <si>
    <t>access_phys</t>
  </si>
  <si>
    <t>pas_de_place</t>
  </si>
  <si>
    <t>Blessures_par_violence</t>
  </si>
  <si>
    <t>nourriture_pas_disponible</t>
  </si>
  <si>
    <t>difficulte_de_circulation_biens</t>
  </si>
  <si>
    <t>pas_de_structure_d_education</t>
  </si>
  <si>
    <t>hote_receptive_future</t>
  </si>
  <si>
    <t>hote_receptive_pasfuture</t>
  </si>
  <si>
    <t>tensions</t>
  </si>
  <si>
    <t>eloigne_vilalge</t>
  </si>
  <si>
    <t>va_retourn_marche</t>
  </si>
  <si>
    <t>va_retourn_religieux</t>
  </si>
  <si>
    <t>QA0011</t>
  </si>
  <si>
    <t>QA0012</t>
  </si>
  <si>
    <t>Quel est le profil d'activité de la personne interviewée</t>
  </si>
  <si>
    <t>Statut de la personne interviewee</t>
  </si>
  <si>
    <t>select_one yes_no</t>
  </si>
  <si>
    <t>yes_no</t>
  </si>
  <si>
    <t>.&lt;=31</t>
  </si>
  <si>
    <t>Le type d'informateur cle ne correspond pas au profile rechercher, veuillez finir l'interview</t>
  </si>
  <si>
    <t>if((not(selected(.,"Ne_sais_pas")) and not(selected(.,"Prefere_ne_pas_repondre")) and not(selected(.,"Pas_de_difficultes"))),count-selected(.) &lt;= 3,count-selected(.) &lt;= 1)</t>
  </si>
  <si>
    <t>QG5000.1</t>
  </si>
  <si>
    <t>QG5000.2</t>
  </si>
  <si>
    <t>QG5000.3</t>
  </si>
  <si>
    <t>QG5000.4</t>
  </si>
  <si>
    <t>QG6000.1</t>
  </si>
  <si>
    <t>QG6000.2</t>
  </si>
  <si>
    <t>QG6000.3</t>
  </si>
  <si>
    <t>QG6000.4</t>
  </si>
  <si>
    <t>Quelles sont les 3 principales raisons pour les difficultes de mouvement des biens durant le mois précédant?</t>
  </si>
  <si>
    <t>QI0005</t>
  </si>
  <si>
    <t>Numero de telephone</t>
  </si>
  <si>
    <t>select_multiple prot_place</t>
  </si>
  <si>
    <t>QG5000.0</t>
  </si>
  <si>
    <t>QG6000.0</t>
  </si>
  <si>
    <t>A la maison sans infirmière</t>
  </si>
  <si>
    <t>Homme</t>
  </si>
  <si>
    <t>Femme</t>
  </si>
  <si>
    <t>Depuis combien de jours vous etes-vous rendu pour la derniere fois dans ce village?</t>
  </si>
  <si>
    <t>Etes-vous residant de ce village?</t>
  </si>
  <si>
    <t>QB0017</t>
  </si>
  <si>
    <t>(selected(${QB0014},'non') or ${QB0017}&gt;31) and  (selected(${QB0010},'non') and selected(${QB0011},'non'))</t>
  </si>
  <si>
    <t>Entrer le nombre de jour</t>
  </si>
  <si>
    <t>Quel était le principal type de latrine utilisé par les habitants du village pendant le mois dernier ?</t>
  </si>
  <si>
    <t>Quel était le principal type de gestion des déchets solides pendant le mois dernier?</t>
  </si>
  <si>
    <t>not(selected(.,${QC1101}))</t>
  </si>
  <si>
    <t>not(selected(.,${QC1201}))</t>
  </si>
  <si>
    <t>not(selected(.,${QC5001}))</t>
  </si>
  <si>
    <t>Nom de la personne contact</t>
  </si>
  <si>
    <t>QL0003</t>
  </si>
  <si>
    <t>QL0004</t>
  </si>
  <si>
    <t>Numero de telephone numero 2</t>
  </si>
  <si>
    <t>Ecole</t>
  </si>
  <si>
    <t>QX0010</t>
  </si>
  <si>
    <r>
      <t>Quels sont les groupes de populations qui ont majoritairement quitte le village</t>
    </r>
    <r>
      <rPr>
        <sz val="10"/>
        <color rgb="FF1F497D"/>
        <rFont val="Arial Narrow"/>
        <family val="2"/>
      </rPr>
      <t> </t>
    </r>
    <r>
      <rPr>
        <b/>
        <sz val="10"/>
        <color rgb="FF000000"/>
        <rFont val="Arial Narrow"/>
        <family val="2"/>
      </rPr>
      <t>; depuis décembre 2014</t>
    </r>
  </si>
  <si>
    <t>Quels étaient les prix moyen des aliments suivant, au marche le plus proche, en decembre 2014?</t>
  </si>
  <si>
    <t>Pour quelles raisons les sources de revenus ont-elles diminuees?</t>
  </si>
  <si>
    <t>select_multiple intention</t>
  </si>
  <si>
    <t>intention</t>
  </si>
  <si>
    <t>Quitter le village</t>
  </si>
  <si>
    <t>quitte</t>
  </si>
  <si>
    <t xml:space="preserve">L'ecole primaire  etait-elle disponible  le mois dernier ? </t>
  </si>
  <si>
    <t xml:space="preserve">Le college etait-il disponible  le mois dernier ? </t>
  </si>
  <si>
    <t xml:space="preserve">Le Lycee  etait-il disponible  le mois dernier ? </t>
  </si>
  <si>
    <t>Attaques</t>
  </si>
  <si>
    <t>Vols / Petite criminalite</t>
  </si>
  <si>
    <t>Attaque suicide</t>
  </si>
  <si>
    <t>QJ4001</t>
  </si>
  <si>
    <t>QJ4002</t>
  </si>
  <si>
    <t>QJ4003</t>
  </si>
  <si>
    <t>select_multiple age_group</t>
  </si>
  <si>
    <t>QJ0005</t>
  </si>
  <si>
    <t>Selon vous, quelles sont les populations les plus menacees?</t>
  </si>
  <si>
    <t xml:space="preserve">Quel étaient les trois (3) principales sources de revenue utilisees par les habitants de ce village pour couvrir leurs besoins minimums, durant le dernier mois ? </t>
  </si>
  <si>
    <t>La population de ce village pouvait-elle accéder aux services suivant en decembre 2014?</t>
  </si>
  <si>
    <t>Les limitations de deplacement ont-elles eu un impact sur l'accès au services de base des habitants de ce village durant le mois précédant</t>
  </si>
  <si>
    <t>Durant le mois precedant, les membres de ce village se sont-ils sentis en insecurite dans les situation suivantes?</t>
  </si>
  <si>
    <t>Durant le mois precedant, les membres de la commmunautes se sont-ils sentis menaces par les  d'attaques, de vol, d'attaques suicides?</t>
  </si>
  <si>
    <t>Durant le mois precedant, les membres de la commmunautes ont ils eu la perception de menaces d'attaques, de vol, d'attaques suicides?</t>
  </si>
  <si>
    <t>Y a-t ‘il eu des déplaces dans ce village durant le dernier mois?</t>
  </si>
  <si>
    <t>Dans quelle condition la majorité des femmes dans ce village ont donne naissance à des enfants pendant le mois dernier?</t>
  </si>
  <si>
    <t>Quelle était la principale source d'eau potable utilisée par les habitants du village durant le mois dernier?</t>
  </si>
  <si>
    <t>Que décrit le mieux la qualité de la principale source d'eau utilisée pour la boisson des ménages du village?</t>
  </si>
  <si>
    <t>Y avait-il des enfants vivant dans ce village ayant été diagnostique avec une malnutrition sévère durant le dernier mois?</t>
  </si>
  <si>
    <t>Pour la question suivante, servez-vous de la **carte papier** pour vous aider à trouver le village</t>
  </si>
  <si>
    <t>La section suivante va reseigner les prix des denrees alimentaires **DURANT LE MOIS DERNIER**</t>
  </si>
  <si>
    <t>Le type d'informateur cle ne correspond pas au profile recherche, **veuillez arreter l'interview**</t>
  </si>
  <si>
    <t>La section suivante va reseigner les prix des denrees alimentaires **EN DECEMBRE 2014**</t>
  </si>
  <si>
    <t>Doit etre inferieur a 31 jours</t>
  </si>
  <si>
    <t>Vous ne pouvez pas selectionner deux fois la meme ethnie</t>
  </si>
  <si>
    <t>Doit etre superieur au nombre minimum</t>
  </si>
  <si>
    <t>Doit etre en le nombre minimum et le nombre maximum</t>
  </si>
  <si>
    <t>Si "Ne sais pas" ou "Prefere ne pas repondre", aucune autre reponse n'est authorisee"</t>
  </si>
  <si>
    <t>Vous ne pouvez pas selectionner deux fois le meme village</t>
  </si>
  <si>
    <t>Reponse non valide</t>
  </si>
  <si>
    <t>Quels sont les 3 groupes de populations qui sont majoritairement restes dans le village</t>
  </si>
  <si>
    <t>if((not(selected(.,"Ne_sais_pas")) and not(selected(.,"Prefere_ne_pas_repondre"))and not(selected(.,"aucun"))),count-selected(.) &lt;= 3,count-selected(.) &lt;= 1)</t>
  </si>
  <si>
    <t>Selectionner 3 reponses maximum, Si "Aucun", "Ne sais pas" ou "Prefere ne pas repondre", aucune autre reponse n'est authorisee"</t>
  </si>
  <si>
    <t>Avez-vous des informations sur les deplacements dans le village enquete?</t>
  </si>
  <si>
    <t>Avez-vous des informations sur la situation des abris et des produits non-alimentaires dans le village enquete?</t>
  </si>
  <si>
    <t>Avez-vous des informations sur la securite alimentaire dans le village enquete?</t>
  </si>
  <si>
    <t>Avez-vous des informations sur l'education dans le village enquete?</t>
  </si>
  <si>
    <t>Avez-vous des informations sur la protection dans le village enquete?</t>
  </si>
  <si>
    <t>if((not(selected(.,"Ne_sais_pas")) and not(selected(.,"Prefere_ne_pas_repondre"))and not(selected(.,"Pas_de_probleme_d’acces"))),count-selected(.) &lt;= 3,count-selected(.) &lt;= 1)</t>
  </si>
  <si>
    <t>if((not(selected(.,"Ne_sais_pas")) and not(selected(.,"Prefere_ne_pas_repondre"))),count-selected(.) &gt;1,count-selected(.) &lt;= 1)</t>
  </si>
  <si>
    <t>Durant le mois precedant, y-a t'il eu des incidents impliquant des armes legeres dans le village</t>
  </si>
  <si>
    <t>pays</t>
  </si>
  <si>
    <t>Tchad</t>
  </si>
  <si>
    <t>Doro Gowon</t>
  </si>
  <si>
    <t>Nigeria</t>
  </si>
  <si>
    <t>Baga</t>
  </si>
  <si>
    <t>Kangarwa</t>
  </si>
  <si>
    <t>Abadam</t>
  </si>
  <si>
    <t>Malum Kaunari</t>
  </si>
  <si>
    <t>Bisagana</t>
  </si>
  <si>
    <t>Bulagana</t>
  </si>
  <si>
    <t>Buka Bul</t>
  </si>
  <si>
    <t>Dogon Chiku</t>
  </si>
  <si>
    <t>Tunbun Madayi</t>
  </si>
  <si>
    <t>Doro Duguri</t>
  </si>
  <si>
    <t>Kabal Balram</t>
  </si>
  <si>
    <t>Dabarmasara</t>
  </si>
  <si>
    <t>Ali Sherifti</t>
  </si>
  <si>
    <t>Buningil</t>
  </si>
  <si>
    <t>Fage</t>
  </si>
  <si>
    <t>Kirinowa</t>
  </si>
  <si>
    <t>Gambaru</t>
  </si>
  <si>
    <t>Monguno</t>
  </si>
  <si>
    <t>Abassouni</t>
  </si>
  <si>
    <t>Cameroun</t>
  </si>
  <si>
    <t>Hile-Alifa</t>
  </si>
  <si>
    <t>Ngouma</t>
  </si>
  <si>
    <t>Mainiri</t>
  </si>
  <si>
    <t>Fotokol</t>
  </si>
  <si>
    <t>Gadafei</t>
  </si>
  <si>
    <t>Makary</t>
  </si>
  <si>
    <t>Bosso</t>
  </si>
  <si>
    <t>Niger</t>
  </si>
  <si>
    <t>Mamuori</t>
  </si>
  <si>
    <t>Garin Amadou</t>
  </si>
  <si>
    <t>Blatangour</t>
  </si>
  <si>
    <t>Malam</t>
  </si>
  <si>
    <t>Karamga</t>
  </si>
  <si>
    <t>Bagadou</t>
  </si>
  <si>
    <t>Doro_Gowon</t>
  </si>
  <si>
    <t>Malum_Kaunari</t>
  </si>
  <si>
    <t>Buka_Bul</t>
  </si>
  <si>
    <t>Dogon_Chiku</t>
  </si>
  <si>
    <t>Tunbun_Madayi</t>
  </si>
  <si>
    <t>Doro_Duguri</t>
  </si>
  <si>
    <t>Kabal_Balram</t>
  </si>
  <si>
    <t>Ali_Sherifti</t>
  </si>
  <si>
    <t>Garin_Amadou</t>
  </si>
  <si>
    <t>Blalati</t>
  </si>
  <si>
    <t>Seitchiri_C.L.</t>
  </si>
  <si>
    <t>Seitchiri C.L.</t>
  </si>
  <si>
    <t>Kourtchoma</t>
  </si>
  <si>
    <t>Kamerom</t>
  </si>
  <si>
    <t>Kameron</t>
  </si>
  <si>
    <t>Hassangari</t>
  </si>
  <si>
    <t>Kanembouri</t>
  </si>
  <si>
    <t>Lelea</t>
  </si>
  <si>
    <t>Sylaminari</t>
  </si>
  <si>
    <t>Tangara_Touamoussari</t>
  </si>
  <si>
    <t>Tangara Touamoussari</t>
  </si>
  <si>
    <t>Karassoua</t>
  </si>
  <si>
    <t>Baltram</t>
  </si>
  <si>
    <t>Gredaya</t>
  </si>
  <si>
    <t>Tourba_Est</t>
  </si>
  <si>
    <t>Tourba Est</t>
  </si>
  <si>
    <t>Tourba_Ngourla</t>
  </si>
  <si>
    <t>Tourba Ngourla</t>
  </si>
  <si>
    <t>Dibekir</t>
  </si>
  <si>
    <t>Gredaya_Bache</t>
  </si>
  <si>
    <t>Gredaya Bache</t>
  </si>
  <si>
    <t>Tamadaye</t>
  </si>
  <si>
    <t>Tourba_Kafari</t>
  </si>
  <si>
    <t>Tourba Kafari</t>
  </si>
  <si>
    <t>Tourba_Tori</t>
  </si>
  <si>
    <t>Tourba Tori</t>
  </si>
  <si>
    <t>Albout_Cl</t>
  </si>
  <si>
    <t>Albout Cl</t>
  </si>
  <si>
    <t>Amerom_Cl</t>
  </si>
  <si>
    <t>Amerom Cl</t>
  </si>
  <si>
    <t>Djarkoura</t>
  </si>
  <si>
    <t>Kouloudia_Cl</t>
  </si>
  <si>
    <t>Kouloudia Cl</t>
  </si>
  <si>
    <t>Baladja</t>
  </si>
  <si>
    <t>Makarati</t>
  </si>
  <si>
    <t>Karal_Cl</t>
  </si>
  <si>
    <t>Karal Cl</t>
  </si>
  <si>
    <t>Am_Achacha</t>
  </si>
  <si>
    <t>Am Achacha</t>
  </si>
  <si>
    <t>Amdreibe</t>
  </si>
  <si>
    <t>Abou_Gaouaye</t>
  </si>
  <si>
    <t>Abou Gaouaye</t>
  </si>
  <si>
    <t>Aboulela_I</t>
  </si>
  <si>
    <t>Aboulela I</t>
  </si>
  <si>
    <t>Bout_El_Fil</t>
  </si>
  <si>
    <t>Bout El Fil</t>
  </si>
  <si>
    <t>Charak_El_Balbout</t>
  </si>
  <si>
    <t>Charak El Balbout</t>
  </si>
  <si>
    <t>Danouna</t>
  </si>
  <si>
    <t>Djermaya</t>
  </si>
  <si>
    <t>Djimtilo</t>
  </si>
  <si>
    <t>Andarabaye</t>
  </si>
  <si>
    <t>Guitte</t>
  </si>
  <si>
    <t>Ambedane</t>
  </si>
  <si>
    <t>Hadide</t>
  </si>
  <si>
    <t>Hidjelidje</t>
  </si>
  <si>
    <t>Mahad_Al_Khel</t>
  </si>
  <si>
    <t>Mahad Al Khel</t>
  </si>
  <si>
    <t>Malloumri</t>
  </si>
  <si>
    <t>Malaouaya</t>
  </si>
  <si>
    <t>Mani_Cl</t>
  </si>
  <si>
    <t>Mani Cl</t>
  </si>
  <si>
    <t>Midekine</t>
  </si>
  <si>
    <t>Amfadena</t>
  </si>
  <si>
    <t>Nibek</t>
  </si>
  <si>
    <t>Ridina</t>
  </si>
  <si>
    <t>Naga_Sagour</t>
  </si>
  <si>
    <t>Naga Sagour</t>
  </si>
  <si>
    <t>Zafaya</t>
  </si>
  <si>
    <t>Dandi</t>
  </si>
  <si>
    <t>Ndjamena_Fara_1</t>
  </si>
  <si>
    <t>Ndjamena Fara 1</t>
  </si>
  <si>
    <t>Djiobdi_Doungous</t>
  </si>
  <si>
    <t>Djiobdi Doungous</t>
  </si>
  <si>
    <t>Ndjamena_Fara_2</t>
  </si>
  <si>
    <t>Ndjamena Fara 2</t>
  </si>
  <si>
    <t>Douara</t>
  </si>
  <si>
    <t>Damila</t>
  </si>
  <si>
    <t>Haraza_Dahiye</t>
  </si>
  <si>
    <t>Haraza Dahiye</t>
  </si>
  <si>
    <t>Nahala_Kabir</t>
  </si>
  <si>
    <t>Nahala Kabir</t>
  </si>
  <si>
    <t>Karme_Bilala</t>
  </si>
  <si>
    <t>Karme Bilala</t>
  </si>
  <si>
    <t>Massaguet_Cl</t>
  </si>
  <si>
    <t>Massaguet Cl</t>
  </si>
  <si>
    <t>Aboumagal_I</t>
  </si>
  <si>
    <t>Aboumagal I</t>
  </si>
  <si>
    <t>Sagardari</t>
  </si>
  <si>
    <t>Fori</t>
  </si>
  <si>
    <t>Mao_Ville</t>
  </si>
  <si>
    <t>Mao Ville</t>
  </si>
  <si>
    <t>Melea</t>
  </si>
  <si>
    <t>Ngaillo</t>
  </si>
  <si>
    <t>Chilongouro</t>
  </si>
  <si>
    <t>QB0000</t>
  </si>
  <si>
    <t>Dans quel PAYS se trouve le village enquête?</t>
  </si>
  <si>
    <t>select_one pays</t>
  </si>
  <si>
    <t>pays=${QB0000}</t>
  </si>
  <si>
    <t>QC50010</t>
  </si>
  <si>
    <t>QC50020</t>
  </si>
  <si>
    <t>pays=${QC50010}</t>
  </si>
  <si>
    <t>pays=${QC50020}</t>
  </si>
  <si>
    <t>pays=${QC11010}</t>
  </si>
  <si>
    <t>QC11020</t>
  </si>
  <si>
    <t>QC11010</t>
  </si>
  <si>
    <t>Dans quel PAYS se trouve le second village d'où sont originaires les déplaces?</t>
  </si>
  <si>
    <t>Dans quel PAYS se trouve le principal village d'où sont originaires les déplaces?</t>
  </si>
  <si>
    <t>Dans quel PAYS se trouve le le principal village vers lequels les population qui ont quitte le village sont partis?</t>
  </si>
  <si>
    <t>Dans quel PAYS se trouve le le second principal village vers lequels les population qui ont quitte le village sont partis?</t>
  </si>
  <si>
    <t>pays=${QC11020}</t>
  </si>
  <si>
    <t>Combien de ménages de deplaces vivaient dans ce village durant le dernier mois?</t>
  </si>
  <si>
    <t>travail</t>
  </si>
  <si>
    <t>rester</t>
  </si>
  <si>
    <t>Rester dans le village</t>
  </si>
  <si>
    <t>Changer de moyens de susbistance</t>
  </si>
  <si>
    <t>Nourriture</t>
  </si>
  <si>
    <t>Produits non alimentaire</t>
  </si>
  <si>
    <t>Eau et assainissment</t>
  </si>
  <si>
    <t>select_multiple priorite</t>
  </si>
  <si>
    <t>Quels sont les 3 priorites humanitaire des habitants de ce village</t>
  </si>
  <si>
    <t>Selectionner 3 reponses maximum, Si "Ne sais pas" aucune autre reponse n'est authorisee"</t>
  </si>
  <si>
    <t xml:space="preserve">Au cours de cette enquête, je vais vous poser des questions concernant la situation de votre communauté ou village d’origine, la nourriture, les moyens de subsistance, l'agriculture et l'accès aux services. </t>
  </si>
  <si>
    <t>Nous aurons besoin d'environ 45 minutes de votre temps pour mener cette interview.</t>
  </si>
  <si>
    <t>Nous apprécions votre opinion et il n'y a pas de mauvaises réponses aux questions que nous poserons dans l'interview.</t>
  </si>
  <si>
    <t>Il n'y aura pas de risque à la suite de votre participation à l'étude. Votre participation à cette étude est entièrement volontaire.</t>
  </si>
  <si>
    <t>L'information fournie par vous sera strictement confidentiel et ne sera utilisée que pour l'étude des besoins humanitaires.</t>
  </si>
  <si>
    <r>
      <t>Vos réponses ne seront pas liés à votre nom / adresse et votre participation seront très appréciés.</t>
    </r>
    <r>
      <rPr>
        <sz val="12"/>
        <color rgb="FF000000"/>
        <rFont val="Arial"/>
        <family val="2"/>
      </rPr>
      <t xml:space="preserve"> </t>
    </r>
  </si>
  <si>
    <t>intro01</t>
  </si>
  <si>
    <t>intro02</t>
  </si>
  <si>
    <t>intro03</t>
  </si>
  <si>
    <t>intro04</t>
  </si>
  <si>
    <t>intro05</t>
  </si>
  <si>
    <t>intro06</t>
  </si>
  <si>
    <t>intro07</t>
  </si>
  <si>
    <t>intro</t>
  </si>
  <si>
    <t>Introduction</t>
  </si>
  <si>
    <t>start</t>
  </si>
  <si>
    <t>today</t>
  </si>
  <si>
    <t>deviceid</t>
  </si>
  <si>
    <t>fin</t>
  </si>
  <si>
    <t>enqu_name</t>
  </si>
  <si>
    <t>Nom de l'enqueteur</t>
  </si>
  <si>
    <t>if(not(selected(.,"Ne_sais_pas")),count-selected(.) &lt;= 3,count-selected(.) &lt;= 1)</t>
  </si>
  <si>
    <t>Logone_Chari</t>
  </si>
  <si>
    <t>Logone et Chari</t>
  </si>
  <si>
    <t>Extreme_Nord</t>
  </si>
  <si>
    <t>Diffa</t>
  </si>
  <si>
    <t>Borno</t>
  </si>
  <si>
    <t>Extreme Nord</t>
  </si>
  <si>
    <t>Bouya</t>
  </si>
  <si>
    <t>Dikheme</t>
  </si>
  <si>
    <t>Doumbour</t>
  </si>
  <si>
    <t>Gouria</t>
  </si>
  <si>
    <t>Karandom</t>
  </si>
  <si>
    <t>Kationa</t>
  </si>
  <si>
    <t>Kowa</t>
  </si>
  <si>
    <t>Linda</t>
  </si>
  <si>
    <t>Matala</t>
  </si>
  <si>
    <t>Ndaratiako</t>
  </si>
  <si>
    <t>Segeri</t>
  </si>
  <si>
    <t>Won</t>
  </si>
  <si>
    <t>Youm</t>
  </si>
  <si>
    <t>pref=${QB0001} and pays=${QB0000}</t>
  </si>
  <si>
    <t>(selected(${QB0004},'Autre')) or (selected(${QB0004},'Autre1')) or (selected(${QB0004},'Autre2')) or (selected(${QB0004},'Autre3'))</t>
  </si>
  <si>
    <t>Bonjour! Mon nom est ...... Je travaille pour une ONG appelee REACH Initiative. Nous sommes actuellement en train de mener une enquête pour mieux comprendre la situation humanitaire des personnes vivant dans la zone du Lac Tchad.</t>
  </si>
  <si>
    <t>Mois dernier - Nombre minimum</t>
  </si>
  <si>
    <t>Combien de ménages résidaient dans le village durant le mois dernier?</t>
  </si>
  <si>
    <t>Mois dernier - Nombre maximum</t>
  </si>
  <si>
    <t>Mois dernier - Nombre le plus probable</t>
  </si>
  <si>
    <t>select_one pref1</t>
  </si>
  <si>
    <t>select_one ss_pref1</t>
  </si>
  <si>
    <t>Age de la personne interviewee</t>
  </si>
  <si>
    <t>pref1</t>
  </si>
  <si>
    <t>ss_pref1</t>
  </si>
  <si>
    <t>pref1=${QA0001}</t>
  </si>
  <si>
    <t>ss_pref1=${QA0002}</t>
  </si>
  <si>
    <t>Merci, pour vos reponses a nos questions et votre temps</t>
  </si>
  <si>
    <t>not((selected(${QB0014},'non') or ${QB0017}&gt;31) and  (selected(${QB0010},'non') and selected(${QB0011},'non')))</t>
  </si>
  <si>
    <t>filt</t>
  </si>
  <si>
    <t>end group</t>
  </si>
  <si>
    <t>fin_anticip</t>
  </si>
  <si>
    <t>not(selected(., ${QB1701})) or selected("Autre", ${QB1701})</t>
  </si>
  <si>
    <t>(not(selected(., ${QB1701})) or selected("Autre", ${QB1701})) and (not(selected(., ${QB1702})) or selected("Autre", ${QB1702}) or selected("Autre", ${QB1702}))</t>
  </si>
  <si>
    <t>(not(selected(${QB1701},'pas_dautre')) and not(selected(${QB1701},'Ne_sais_pas')) and not(selected(${QB1701},'Prefere_ne_pas_repondre'))) and (not(selected(${QB1702},'pas_dautre')) and not(selected(${QB1702},'Ne_sais_pas')) and not(selected(${QB1702},'Prefere_ne_pas_repondre')))</t>
  </si>
  <si>
    <t>not(selected(${QB1701},'pas_dautre')) and not(selected(${QB1701},'Ne_sais_pas')) and not(selected(${QB1701},'Prefere_ne_pas_repondre'))</t>
  </si>
  <si>
    <t>Quel est le principal type de logement dans lequel vivaient la population autochtone pendant le mois dernier?</t>
  </si>
  <si>
    <t>Quel est le principal type de logement dans lequel vivaient les deplaces installes pendant le mois dernier?</t>
  </si>
  <si>
    <t>Quel est le principal type d'acces a la terre agricole pour les deplaces durant le mois dernier?</t>
  </si>
  <si>
    <t>Quel est le principal type d'acces a la terre agricole pour la population autochtone le mois dernier?</t>
  </si>
  <si>
    <t>Quels étaient les 3 problèmes de sante les plus fréquents reportes par les habitants du village pendant le mois précédant?</t>
  </si>
  <si>
    <t>Quels étaient les 3 problèmes de sante les plus fréquents reportes par les femmes habitant le village pendant le mois dernier?</t>
  </si>
  <si>
    <t>Quels étaient les 3 problèmes de sante les plus fréquents reportes par les enfants (&lt;17 ans) habitant le village pendant le mois précédant?</t>
  </si>
  <si>
    <t>Quels sont les 3 principales difficultés rencontrées par les habitants du village pour accéder aux services de sante pendant le mois précédant?</t>
  </si>
  <si>
    <t>Quels sont les 3 principales difficultés rencontrées par les femmes pour accéder aux services de sante pendant le mois précédant?</t>
  </si>
  <si>
    <t>Quelles etaient les trois principales sources de nourriture des habitants du village durant le mois dernier?</t>
  </si>
  <si>
    <t>Quelles sont les 3 principales raisons pour lesquelles les habitants du village ont eu des difficultés à se procurer suffisamment de nourriture?</t>
  </si>
  <si>
    <t>Maladie chronique sans acces a des medicaments</t>
  </si>
  <si>
    <t>COCHER LES SERVICES ACCESSIBLES; si "Ne sais pas" ou "Prefere ne pas repondre", aucune autre reponse n'est authorisee"</t>
  </si>
  <si>
    <t>La limitations des mouvements a t'elle eu un impact sur quels types de biens durant le dernier mois?</t>
  </si>
  <si>
    <t>QX7008</t>
  </si>
  <si>
    <t>Quels sont les 3 principales intensions des habitants du village si les restrictions de mouvements restent les mêmes sur les prochains mois</t>
  </si>
  <si>
    <t>Quels sont les 3 principales intensions des habitants du village si les restrictions de mouvements augmentent durant les prochains mois</t>
  </si>
  <si>
    <t>Quels étaient les 3 principales raisons pour lesquelles les enfant en âges d’aller à l’école ne suivent pas les cours durant le mois précédents ?</t>
  </si>
  <si>
    <t>Pas_de_systeme</t>
  </si>
  <si>
    <t>Aucune gestion des ordures</t>
  </si>
  <si>
    <t>Brule dans une fosse</t>
  </si>
  <si>
    <t>Brule dans un incinerateur</t>
  </si>
  <si>
    <t>QH2008</t>
  </si>
  <si>
    <t>QH3008</t>
  </si>
  <si>
    <t>(selected(${QH2008},'oui'))</t>
  </si>
  <si>
    <t>(selected(${QH0001},'Autre'))</t>
  </si>
  <si>
    <t>Autre: ${QH0001.0}</t>
  </si>
  <si>
    <t>Circulation des personnes et des biens (ex: vivres, marchandises, betails.)</t>
  </si>
  <si>
    <t>coninuer_act</t>
  </si>
  <si>
    <t>Continuer l'activite malgres l'interdiction</t>
  </si>
  <si>
    <t>Quel % d’enfant en âge de scolarisation au niveau primaire allait à l’école durant le dernier mois ?</t>
  </si>
  <si>
    <t>(selected(${QX0002},'oui'))</t>
  </si>
  <si>
    <t>chef</t>
  </si>
  <si>
    <t>cheferie</t>
  </si>
  <si>
    <t>Cheferie</t>
  </si>
  <si>
    <t>clan</t>
  </si>
  <si>
    <t>Chef de village</t>
  </si>
  <si>
    <t>chef_vill</t>
  </si>
  <si>
    <t>chef_canton</t>
  </si>
  <si>
    <t>Chef de canton</t>
  </si>
  <si>
    <t>Chef ethnique</t>
  </si>
  <si>
    <t>select_multiple chef</t>
  </si>
  <si>
    <t>QC0001</t>
  </si>
  <si>
    <t>Les leaders suivant sont-ils presents dans le village?</t>
  </si>
  <si>
    <t>COCHER SI PRESENTS; Si "Ne sais pas" ou "Prefere ne pas repondre", aucune autre reponse n'est authorisee"</t>
  </si>
  <si>
    <t>Seriez-vous d'accord pour collecter des informations sur ce village ou un autre village a l'aide de vos contacts? Noous vous contacterons prochainement</t>
  </si>
  <si>
    <t>Nourriture / vivres</t>
  </si>
  <si>
    <t>Personne interviewee</t>
  </si>
  <si>
    <t>Depuis combien de jours avez-vous eu pour la derniere fois des informations en provenance de ce village</t>
  </si>
  <si>
    <t>Femelle 51 ans et plus</t>
  </si>
  <si>
    <t>Male 51 ans et plus</t>
  </si>
  <si>
    <t>Male 0-11 ans</t>
  </si>
  <si>
    <t>Male 12-17 ans</t>
  </si>
  <si>
    <t>Femelle 0-11 ans</t>
  </si>
  <si>
    <t>Femelle 12-17 ans</t>
  </si>
  <si>
    <t>male_0_11</t>
  </si>
  <si>
    <t>male_12_17</t>
  </si>
  <si>
    <t>femelle_0_11</t>
  </si>
  <si>
    <t>femelle_12_17</t>
  </si>
  <si>
    <t>0-Key informant</t>
  </si>
  <si>
    <t>Nom de la préfecture :</t>
  </si>
  <si>
    <t>Nom de la sous-préfecture :</t>
  </si>
  <si>
    <t>Nom du village :</t>
  </si>
  <si>
    <t>Veuillez enregistrer le point GPS :</t>
  </si>
  <si>
    <t>Nom de la personne interviewée :</t>
  </si>
  <si>
    <t>Age de la personne interviewée :</t>
  </si>
  <si>
    <t xml:space="preserve">Sexe de la personne interviewée : </t>
  </si>
  <si>
    <t xml:space="preserve">Profil d'activité de la personne interviewée : </t>
  </si>
  <si>
    <t>Statut  de la personne interviewée</t>
  </si>
  <si>
    <t xml:space="preserve">IDPs    □   ;  Refugies     □   ;  Retournes     □   ;  Population hôte     □   ;  </t>
  </si>
  <si>
    <t>Autre (préciser : ____________________)</t>
  </si>
  <si>
    <t>1-Village enquete</t>
  </si>
  <si>
    <t>Dans quel PAYS se trouve le village enquête ? ___________________________</t>
  </si>
  <si>
    <t>Dans quelle PREFECTURE se trouve le village enquête ? ___________________________</t>
  </si>
  <si>
    <t>Dans quelle SOUS-PREFECTURE se trouve le village enquête ?      ___________________________</t>
  </si>
  <si>
    <t>Quel est le nom du village enquêté ?         ___________________________</t>
  </si>
  <si>
    <t>Par quel moyen peut-on accéder au village aujourd’hui</t>
  </si>
  <si>
    <t xml:space="preserve">A pied par sentier    □   ;  par route avec moto    □   ; par route avec véhicule (4 roues)   □   ;  par pirogue    □   ;  Autre (préciser)    □   ; </t>
  </si>
  <si>
    <t>Avez-vous visiter ce village durant les 30 derniers jours</t>
  </si>
  <si>
    <t xml:space="preserve">Oui     □   ;  Non     □   ;  </t>
  </si>
  <si>
    <t xml:space="preserve">Plus d'une fois par semaines    □   ;  1 fois par semaine    □   ;  1 fois toutes les deux semaines    □   ;  1 fois par mois    □   ;  mois d'une fois par mois    □   ; </t>
  </si>
  <si>
    <t>QB0008</t>
  </si>
  <si>
    <r>
      <t xml:space="preserve">Depuis </t>
    </r>
    <r>
      <rPr>
        <b/>
        <sz val="12"/>
        <color rgb="FF000000"/>
        <rFont val="Arial Narrow"/>
        <family val="2"/>
      </rPr>
      <t>combien de jours vous êtes-vous rendu pour la dernière fois dans ce village?  ______________</t>
    </r>
  </si>
  <si>
    <t>Avez-vous des contact réguliers avec des membres de ce village?</t>
  </si>
  <si>
    <t>Avez-vous d'autres sources d'informations régulières sur ce villages vous des informations sur ce village?</t>
  </si>
  <si>
    <t xml:space="preserve">Membre de la famille habitant le village    □   ;  connaissance habitant le village    □   ;  Connaissance ayant visité le village durant les 30 derniers jours    □   ;  </t>
  </si>
  <si>
    <t xml:space="preserve">Autre  □  (préciser : ____________________     );  </t>
  </si>
  <si>
    <t>A quel fréquence êtes-vous en contact avec la source d'information à propos de ce village?</t>
  </si>
  <si>
    <t>Depuis combien de jours avez-vous eu pour la dernière fois des informations en provenance de ce village ?</t>
  </si>
  <si>
    <t>________</t>
  </si>
  <si>
    <t>Quels sont les trois (3) principales ethnies présentes dans le village d'après vos dernières informations?</t>
  </si>
  <si>
    <t xml:space="preserve">Kanouris   □   ;   Mobbers   □   ;   Boudoumas   □   ;   Haoussas   □   ;   Kanembous   □   ;   Kotokos   □   ;   Arabes shewa   □   ;   Haddas   □   ;   Kouris      □   ;  Fulanis    □   ;  Mangas   □   ;  </t>
  </si>
  <si>
    <t>Ne sais pas    □   ;  Préfère ne pas répondre    □   ;</t>
  </si>
  <si>
    <t>2-Deplacement</t>
  </si>
  <si>
    <t>Quel pourcentage de la population autochtone, réside encore dans le village?</t>
  </si>
  <si>
    <t>Aucun    □   ;  1-25%    □   ;  26-50%    □   ;  51-75%    □   ;  76-99%    □   ;  100%    □   ;  Ne sais pas   □   ;  Préfère ne pas répondre    □   ;</t>
  </si>
  <si>
    <t>Combien de ménages résidaient dans le village lors durant le mois dernier</t>
  </si>
  <si>
    <t xml:space="preserve">Minimum   ____  ;  Maximum   ____ ;  Meilleure estimation ____  ;  </t>
  </si>
  <si>
    <t xml:space="preserve">Ne sais pas    □   ;  Préfère ne pas répondre    □   ; </t>
  </si>
  <si>
    <t>QC0003</t>
  </si>
  <si>
    <t>Quels évènements ont poussé la population autochtone à quitter le village?</t>
  </si>
  <si>
    <t xml:space="preserve">Insécurité    □   ;  Limitation des mouvements    □   ;  Perte de moyen de subsistance    □   ;  Problème d’accès à la nourriture    □   ;  Réduction de l'accès aux services de base    □   ;  Migration annuelle    □   ;  </t>
  </si>
  <si>
    <t>Quels sont les 2 principaux villages vers lesquels sont parties la population autochtone ?</t>
  </si>
  <si>
    <t>Par ordre d’importance</t>
  </si>
  <si>
    <r>
      <t>1)</t>
    </r>
    <r>
      <rPr>
        <sz val="7"/>
        <color rgb="FF000000"/>
        <rFont val="Times New Roman"/>
        <family val="1"/>
      </rPr>
      <t xml:space="preserve">      </t>
    </r>
    <r>
      <rPr>
        <sz val="12"/>
        <color rgb="FF000000"/>
        <rFont val="Arial Narrow"/>
        <family val="2"/>
      </rPr>
      <t xml:space="preserve">________________; </t>
    </r>
  </si>
  <si>
    <r>
      <t>2)</t>
    </r>
    <r>
      <rPr>
        <sz val="7"/>
        <color rgb="FF000000"/>
        <rFont val="Times New Roman"/>
        <family val="1"/>
      </rPr>
      <t xml:space="preserve">      </t>
    </r>
    <r>
      <rPr>
        <sz val="12"/>
        <color rgb="FF000000"/>
        <rFont val="Arial Narrow"/>
        <family val="2"/>
      </rPr>
      <t xml:space="preserve">________________; </t>
    </r>
  </si>
  <si>
    <t>QC0005</t>
  </si>
  <si>
    <r>
      <t>Quels sont les 3 principaux groupes de populations qui sont majoritairement reste dans le village</t>
    </r>
    <r>
      <rPr>
        <sz val="16"/>
        <color rgb="FF1F497D"/>
        <rFont val="Arial Narrow"/>
        <family val="2"/>
      </rPr>
      <t> </t>
    </r>
  </si>
  <si>
    <t xml:space="preserve">Aucun    □   ;  Tous les habitants   □   ; </t>
  </si>
  <si>
    <t xml:space="preserve">Male 14-17 ans    □   ;  Male 18-50 ans    □   ;  Male – 51 et plus    □   ;  </t>
  </si>
  <si>
    <t xml:space="preserve">Femelle 14-17 ans    □   ;  Femelle 18-50 ans    □   ;  Femelle 51 et plus    □   ;  </t>
  </si>
  <si>
    <r>
      <t>Quels sont les 3 principaux groupes de populations qui ont majoritairement quitte le village</t>
    </r>
    <r>
      <rPr>
        <sz val="16"/>
        <color rgb="FF1F497D"/>
        <rFont val="Arial Narrow"/>
        <family val="2"/>
      </rPr>
      <t> </t>
    </r>
    <r>
      <rPr>
        <b/>
        <sz val="12"/>
        <color rgb="FF000000"/>
        <rFont val="Arial Narrow"/>
        <family val="2"/>
      </rPr>
      <t>; depuis décembre 2014</t>
    </r>
  </si>
  <si>
    <t>Aucun    □   ; Tous les habitants   □   ;</t>
  </si>
  <si>
    <t xml:space="preserve"> </t>
  </si>
  <si>
    <t>Y a-t ‘il eut des déplaces dans votre villages durant le dernier mois?</t>
  </si>
  <si>
    <t xml:space="preserve">Oui    □   ;  Non    □   ;  Ne sais pas    □   ;  Préfère ne pas répondre    □   ; </t>
  </si>
  <si>
    <t>Combien de ménages de IDPs vivaient dans votre village durant le dernier mois?</t>
  </si>
  <si>
    <t>Minimum   _____  ;  Maximum  _______  ;  Meilleure estimation _______</t>
  </si>
  <si>
    <t>Quels sont les 2 principaux villages d'où sont originaires les déplaces arrives durant le dernier mois ?</t>
  </si>
  <si>
    <t xml:space="preserve">Pas de IDPs dans le village     □  ;  </t>
  </si>
  <si>
    <r>
      <t>1)</t>
    </r>
    <r>
      <rPr>
        <sz val="7"/>
        <color rgb="FF000000"/>
        <rFont val="Times New Roman"/>
        <family val="1"/>
      </rPr>
      <t xml:space="preserve">      </t>
    </r>
    <r>
      <rPr>
        <sz val="12"/>
        <color rgb="FF000000"/>
        <rFont val="Arial Narrow"/>
        <family val="2"/>
      </rPr>
      <t>________________;</t>
    </r>
  </si>
  <si>
    <t>QC0010</t>
  </si>
  <si>
    <t>A quelles ethnies appartiennent les déplacés arrives durant le mois dernier ? les trois (3) principales</t>
  </si>
  <si>
    <t>QC0011</t>
  </si>
  <si>
    <t>Quelles sont les 3 raisons principales pour lesquelles les populations autochtones de ce village ont décidé de rester dans ce village?</t>
  </si>
  <si>
    <t xml:space="preserve">Liens familiaux    □   ;  Activité génératrice de revenu dans le village    □   ;  Moyen de subsistance dans le village    □   ;  Ne peux partir en raison de difficultés de mouvement    □   ;  Accès aux services basics    □   ;  </t>
  </si>
  <si>
    <t>QC0012</t>
  </si>
  <si>
    <t xml:space="preserve">Augmentation des violences    □   ;  Perte d'activité génératrice de revenu    □   ;  Problème d’accès à la nourriture    □   ;  Difficulté de mouvement    □   ;  Réduction de l'accès aux services de base    □   ;      □   ;  </t>
  </si>
  <si>
    <t>Quelles sont les trois raisons principales pour lesquelles les IDPs restent dans ce village?</t>
  </si>
  <si>
    <t xml:space="preserve">Liens familiaux    □   ;  Activité génératrice de revenu dans le village    □   ;  Moyen de subsistance dans le village    □   ;  Ne peux partir en raison de restriction de mouvement    □   ;  Accès aux services de base    □   ;  </t>
  </si>
  <si>
    <t>Quels évènements, s'ils arrivaient, pourraient le plus probablement provoquer le déplacement des IDPs de ce village vers d'autres villages?</t>
  </si>
  <si>
    <t xml:space="preserve">Augmentation des violences    □   ;  Perte d'activité génératrice de revenu    □   ;  Problème d’accès à la nourriture    □   ;  Difficulté de mouvement    □   ;  Réduction de l'accès aux services basics    □   ;  </t>
  </si>
  <si>
    <t>3-Abris / Produit non-alimentaires</t>
  </si>
  <si>
    <t>Quel est le principal type de logement dans lequel vivaient la population autochtone durant le mois dernier?</t>
  </si>
  <si>
    <t xml:space="preserve">Concessions (maison / chambre)    □   ;  Case    □   ;  Habitat en paille    □   ;  Tente  traditionnelle  □   ; Tente (plastique) □   ;  Abris de fortune    □   ; A l'air libre    □   ;  </t>
  </si>
  <si>
    <t>Quel principal type d'accès à la terre pour l’agriculture pour la population autochtone durant le mois dernier ?</t>
  </si>
  <si>
    <t xml:space="preserve">Pas d’accès à la terre  □   ;  Gratuitement    □   ;  Loyer    □   ;  Propriétaire    □   ;  </t>
  </si>
  <si>
    <t xml:space="preserve">Ne sais pas    □   ;  Préfère ne pas répondre    □   ;  </t>
  </si>
  <si>
    <t>Dans quel type de logement vivaient les IDPs installes durant le mois dernier?</t>
  </si>
  <si>
    <t>Quel principal type d'accès a la terre pour l’agriculture pour les IDPs durant le mois dernier ?</t>
  </si>
  <si>
    <t xml:space="preserve">Pas d’accès a la terre  □   ;  Gratuitement    □   ;  Loyer    □   ;  Propriétaire    □   ;  </t>
  </si>
  <si>
    <t>Les matériaux de construction nécessaires a l'entretien ou construction du plus courant type d'abris sont t'ils disponibles?</t>
  </si>
  <si>
    <t>4-Sante</t>
  </si>
  <si>
    <t>Quels étaient les 3 problèmes de sante les plus fréquents reportes par les habitants du village pendant le mois dernier?</t>
  </si>
  <si>
    <t xml:space="preserve">Fièvre  / Paludisme    □   ;  Diarrhée    □   ;  Problème de peau    □   ;  Problèmes de dents    □   ;   Maladies contagieuses (ex. Hépatite,  Typhoïde, Cholera et Dysenterie)    □   ;  Maladie chronique sans accès à des médicaments    □   ;  Problème de santé maternelle    □   ;  Blessures par violence physiques    □   ;  Infection pulmonaires    □   ;  Malnutrition    □   ;  </t>
  </si>
  <si>
    <t>Quels étaient les 3 problèmes de sante les plus fréquents reportes par les enfants (&lt;17 ans) habitant le village pendant le mois dernier?</t>
  </si>
  <si>
    <t>Quels sont les 3 principales difficultés rencontrées par les habitants du village pour accéder aux service de sante pendant le mois dernier?</t>
  </si>
  <si>
    <t xml:space="preserve">Pas de difficultés    □   ;  Pas de structure de sante dans la zone    □   ;  Problème de sécurité pour se rendre à la structure de sante    □   ;  Problème de libre circulation pour se rendre au service de sante    □   ;  Pas de transport pour se rendre à la structure de sante    □   ;  Les soins sont trop chers    □   ;  </t>
  </si>
  <si>
    <t>Quels sont les 3 principales difficultés rencontrées par les femmes pour accéder aux service de sante pendant le mois précédant?</t>
  </si>
  <si>
    <t>Dans quelle condition la majorité des femmes dans ce villages ont donné naissance à des enfants pendant le mois dernier?</t>
  </si>
  <si>
    <t xml:space="preserve">A la maison avec une infirmière    □   ;  à la maison sans infirmière    □   ;  Centre de santé    □   ;  Hôpital    □   ;   </t>
  </si>
  <si>
    <t>5-Eau et assainissement</t>
  </si>
  <si>
    <t>QF0001</t>
  </si>
  <si>
    <r>
      <t xml:space="preserve">Quelle était </t>
    </r>
    <r>
      <rPr>
        <b/>
        <u/>
        <sz val="12"/>
        <color rgb="FF000000"/>
        <rFont val="Arial Narrow"/>
        <family val="2"/>
      </rPr>
      <t>la principale</t>
    </r>
    <r>
      <rPr>
        <b/>
        <sz val="12"/>
        <color rgb="FF000000"/>
        <rFont val="Arial Narrow"/>
        <family val="2"/>
      </rPr>
      <t xml:space="preserve"> source d'eau potable utilisée par les habitants du villages durant le mois dernier?</t>
    </r>
  </si>
  <si>
    <t xml:space="preserve">Réseau d'eau publique    □   ;  Robinet dans le village    □   ;    Forage    □   ;  Puits avec pompe    □   ;  Puits non protège    □   ;  Eau de surface (lac ou rivière)    □   ;  Bouteilles ou sachets d’eau   □   ;  ;  </t>
  </si>
  <si>
    <t>QF0002</t>
  </si>
  <si>
    <t>Que décrit le mieux la qualité de la principale source d'eau utilisée pour la boisson des ménages du villages?</t>
  </si>
  <si>
    <t xml:space="preserve">Eau est de bonne qualité    □   ;  L'eau a un gout / L'eau sent mauvais / L'eau a une couleur    □   ;  Les habitants tombent malades après avoir bu l'eau    □   ;  </t>
  </si>
  <si>
    <t xml:space="preserve">Oui, le comité est en activité    □   ;  Oui, mais le comité n'est plus en activité    □   ;  Non, il n'y a pas de comite de gestion du point d'eau    □   ;  </t>
  </si>
  <si>
    <t>Quel était le principal type de latrine utilisée par les habitants du village pendant le mois dernier ?</t>
  </si>
  <si>
    <t xml:space="preserve">Toilettes avec fosse septique ou  latrine VIP    □   ;  Latrine simple avec couvercle    □   ;  Latrine simple sans couvercle    □   ;  A l'air libre    □   ;  </t>
  </si>
  <si>
    <t xml:space="preserve">Ps de système de gestion     □   ;  Système de collecte publique / communautaire    □   ;  Incinère dans une fosse    □   ;  Incinère dans un incinérateur    □   ;  Dépose à l'extérieur de la concession    □   ;  Compostage     □   ;  </t>
  </si>
  <si>
    <t>6-Securite alimentaire</t>
  </si>
  <si>
    <t xml:space="preserve">Comment les habitants du village ont obtenu de la nourriture durant le mois dernier ? </t>
  </si>
  <si>
    <t>Production personnelle    □   ;  Acheté sur les marches    □   ;  Reçu par distribution  alimentaire    □   ;   Reçu des amis / famille    □   ;  Troc   □   ;  Recu en échange de services</t>
  </si>
  <si>
    <t>Quelles sont les 3 principales raisons pour lesquelles les habitants du village ont eu des difficultés à se procurer suffisamment de nourriture durant le mois dernier?</t>
  </si>
  <si>
    <t xml:space="preserve">Pas de problème d’accès    □   ;  Pas d'accès au marché     □   ;  Crainte de se déplacer au marché    □   ;  Manque de ressources pour acheter de la nourriture au marché    □   ;  Certains types de nourriture sont trop chers    □   ;  Certains type de nourriture ne sont pas disponible    □   ;  La production locale a diminuée    □   ;  </t>
  </si>
  <si>
    <t xml:space="preserve">Quel pourcentage de la population autochtone a reçu de la nourriture durant le mois dernier ? </t>
  </si>
  <si>
    <t xml:space="preserve">Quel pourcentage de la population déplace a reçu de la nourriture durant le mois dernier ? </t>
  </si>
  <si>
    <t>QG0005</t>
  </si>
  <si>
    <t xml:space="preserve">Quels étaient les prix moyens des aliments suivant, au marché le plus proche, durant le mois dernier ? </t>
  </si>
  <si>
    <t xml:space="preserve">Poisson (1 KG)  </t>
  </si>
  <si>
    <t xml:space="preserve">Mouton (1 KG)  </t>
  </si>
  <si>
    <t xml:space="preserve">Chèvre (1 KG) </t>
  </si>
  <si>
    <t xml:space="preserve">Bœuf (1 KG)  </t>
  </si>
  <si>
    <t xml:space="preserve">Poulet (1 unité) </t>
  </si>
  <si>
    <t xml:space="preserve">Sucre (1 Coro)  </t>
  </si>
  <si>
    <t xml:space="preserve">Tomate (1 tas)  </t>
  </si>
  <si>
    <t xml:space="preserve">Farine (1 Coro) </t>
  </si>
  <si>
    <t xml:space="preserve">Lait en poudre (1 KG) </t>
  </si>
  <si>
    <t xml:space="preserve">Œuf (1)  </t>
  </si>
  <si>
    <t xml:space="preserve">Formule bébé (1 KG)  </t>
  </si>
  <si>
    <t xml:space="preserve">Maïs (1 Coro)  </t>
  </si>
  <si>
    <t xml:space="preserve">Riz (1 Coro)  </t>
  </si>
  <si>
    <t xml:space="preserve">Sorgho (1 Coro)  </t>
  </si>
  <si>
    <t xml:space="preserve">Arachide (1 Coro)  </t>
  </si>
  <si>
    <t xml:space="preserve">Mil (1 Coro)  </t>
  </si>
  <si>
    <t xml:space="preserve">Manioc (1 Coro)    </t>
  </si>
  <si>
    <t>_________ CFA</t>
  </si>
  <si>
    <t xml:space="preserve">Ne sais pas   □   </t>
  </si>
  <si>
    <t>QG0006</t>
  </si>
  <si>
    <t>Quels étaient les prix moyen des aliments suivant, au marché le plus proche, en décembre 2014 ?</t>
  </si>
  <si>
    <t>Y avait-il des enfants vivant dans le  village ayant été diagnostique avec une malnutrition sévère durant le dernier mois?</t>
  </si>
  <si>
    <t xml:space="preserve">Oui    □   ;  Non    □   ;  </t>
  </si>
  <si>
    <t xml:space="preserve">Ne sais pas    □   ;  </t>
  </si>
  <si>
    <t xml:space="preserve">Préfère ne pas répondre    □   ; </t>
  </si>
  <si>
    <t>7-Moyen de subsistance</t>
  </si>
  <si>
    <t xml:space="preserve">Quelles étaient les trois (3) principales sources de revenue utilisées par les habitants de votre village pour couvrir leurs besoins minimums, durant le dernier mois ? </t>
  </si>
  <si>
    <t xml:space="preserve">Pèche    □   ;  Commerce    □   ;  Elevage    □   ;  Artisanat    □   ;    Service    □   ;  Administration    □   ;  </t>
  </si>
  <si>
    <t>QH0002</t>
  </si>
  <si>
    <t>Parmi ces sources de revenus, lesquelles ont diminuées durant le mois dernier ?</t>
  </si>
  <si>
    <t xml:space="preserve">Pèche :  </t>
  </si>
  <si>
    <t>Commerce :</t>
  </si>
  <si>
    <t xml:space="preserve">Elevage : </t>
  </si>
  <si>
    <t xml:space="preserve">Artisanat : </t>
  </si>
  <si>
    <t>Service :</t>
  </si>
  <si>
    <t>Administration :</t>
  </si>
  <si>
    <t xml:space="preserve">Autre : </t>
  </si>
  <si>
    <t xml:space="preserve">Oui    □   ;  Non    □   ;  Ne sais pas    □   ;  </t>
  </si>
  <si>
    <t>QH0003</t>
  </si>
  <si>
    <t>Quelles sont les raisons pour lesquelles ces sources de revenus ont diminues durant le mois dernier ?</t>
  </si>
  <si>
    <t>Commerce </t>
  </si>
  <si>
    <t>Autre :</t>
  </si>
  <si>
    <t>Manque de clients    □   ;  Difficulté d'approvisionnement    □   ;  Difficulté de circulation des biens    □   ;  Difficulté de circulation des personnes    □   ;</t>
  </si>
  <si>
    <t>Quels sont les trois principales stratégies utilisées pour palier a la réduction des moyens de subsistance durant le mois précédant</t>
  </si>
  <si>
    <t xml:space="preserve">Demander l‘aumône    □   ;  Prêts / Acheter à crédit (informel/formel)    □   ;  Emprunter de l'argent à la famille / amis    □   ;  Vendre les possessions du ménages    □   ;  Saute des repas    □   ;  Réduction de la taille des portions    □   ;  Passe plusieurs jours sans manger    □   ;   </t>
  </si>
  <si>
    <t xml:space="preserve">Autre □  (préciser : ____________________     );  </t>
  </si>
  <si>
    <t>99-Mouvement - Module</t>
  </si>
  <si>
    <t>La population de ce village pouvait-elle accéder aux services suivant en décembre 2014 ?</t>
  </si>
  <si>
    <t xml:space="preserve">Centre de santé    □   ;  Hôpitaux    □   ;  Centre administratif    □   ;  </t>
  </si>
  <si>
    <t>Marche    □;   Ecoles   □    ;</t>
  </si>
  <si>
    <t>Les habitants du village ont-ils du limiter leur déplacements en dehors du village depuis décembre 2014?</t>
  </si>
  <si>
    <t>Les limitations de déplacement ont-elles eu un impact sur l'accès aux services de base des habitants de votre village durant le mois précédant</t>
  </si>
  <si>
    <t xml:space="preserve">Centre de santé    □   ;  Hôpitaux    □   ;  Centre administratif  □   ; </t>
  </si>
  <si>
    <t xml:space="preserve">Marche  □   ;  Ecoles  □   ;  </t>
  </si>
  <si>
    <t>Y-a-t ‘il eut une diminution de mouvements des biens depuis décembre 2014?</t>
  </si>
  <si>
    <t>La limitation des mouvements a-t-elle eu un impact sur les types de biens suivant durant le dernier mois ? Cocher si un impact</t>
  </si>
  <si>
    <t xml:space="preserve">Vivres    □   ;  Produits de la  pèche    □   ;  Produit de l'élevage    □   ;  Marchandise en provenance du Niger    □   ;  Marchandises en provenance du Nigeria    □   ;  Marchandise en provenance du Cameroun    □   ;  </t>
  </si>
  <si>
    <t>Quelles sont les principales raisons pour les restrictions de mouvement des biens durant le mois dernier?</t>
  </si>
  <si>
    <t xml:space="preserve">Restriction de navigation sur le lac Tchad    □   ;  Fermeture des frontières    □   ;   Insécurité    □   ;  </t>
  </si>
  <si>
    <t>La limitation des mouvements de la population a-t ‘elle eut un impact sur les moyens de subsistance de votre village durant le mois dernier ?</t>
  </si>
  <si>
    <t>QX0008</t>
  </si>
  <si>
    <t xml:space="preserve">Quels impacts sur les moyens de subsistance ont eu les restrictions de mouvement durant le dernier mois ? </t>
  </si>
  <si>
    <t xml:space="preserve">Pèche    □   ;  Commerce    □   ;  Elevage Commerce    □   ;  Artisanat    □   ;  Ventre    □   ;  Service    □   ;  Administration    □   ;  </t>
  </si>
  <si>
    <t xml:space="preserve">Quelles sont les intentions de la population autochtones dans les prochains mois, si les limitations de mouvements restent les mêmes ? </t>
  </si>
  <si>
    <t xml:space="preserve">Aucune    □   ;     Quitter le village   □   ;  Continuer l'activité malgré l'interdiction   □   ;  Changer de moyens de subsistance   □   ;  </t>
  </si>
  <si>
    <t xml:space="preserve">Rester dans le village   □   ;  </t>
  </si>
  <si>
    <t>Quelles sont les intentions de la population autochtones dans  les prochains mois, si les limitations de mouvements augmentent ?</t>
  </si>
  <si>
    <t>8-Education</t>
  </si>
  <si>
    <t>QI0001</t>
  </si>
  <si>
    <t xml:space="preserve">Lesquels de ces types de services d’éducation étaient disponibles durant le dernier mois ? </t>
  </si>
  <si>
    <t>Ecole maternelle :</t>
  </si>
  <si>
    <t>Ecole primaire :</t>
  </si>
  <si>
    <t>Collège :</t>
  </si>
  <si>
    <t>Lycée :</t>
  </si>
  <si>
    <t xml:space="preserve">Fonctionne (Donne des cours) □   ;  Ne fonctionne pas  □   ;  Pas disponible   □   ;  Ne sais pas    □   ; </t>
  </si>
  <si>
    <t>Fonctionne (Donne des cours) □   ;  Ne fonctionne pas  □   ;  Pas disponible   □   ;  Ne sais pas    □   ;</t>
  </si>
  <si>
    <t>Quel % d’enfant en âge de scolarisation au niveau primaire allait à l’école durant le dernier mois ?</t>
  </si>
  <si>
    <t xml:space="preserve">Aucun    □   ;  1-25%    □   ;  26-50%    □   ;  51-75%    □   ;  76-99%    □   ;  100%    □   ;  </t>
  </si>
  <si>
    <t xml:space="preserve">Ne sais pas   □   ;  Préfère ne pas répondre    □   ;  </t>
  </si>
  <si>
    <t>Quels étaient les raisons principales pour lesquelles les enfant en âges d’aller à l’école ne suivent pas les cours durant le mois précédents ?</t>
  </si>
  <si>
    <t xml:space="preserve">Pas de structure disponible en raison de la destruction de la structure    □   ;  Pas de service d'éducation en raison du manque d'enseignant    □   ;  Pas de service d'éducation en raison du manque de fourniture scolaires    □   ;  Pas de service d'éducation en raison de l'usage du bâtiment pour un usage diffèrent     □   ;  Service d'éducation trop loin    □   ;  Accès physique au service d'éducation n'est pas possible    □   ;   Service n'as pas de place disponibles    □   ;  </t>
  </si>
  <si>
    <t>Si la structure d'éducation est utilisée pour un autre usage, lequel?</t>
  </si>
  <si>
    <t xml:space="preserve">Il n'y a pas de structure d'éducation    □   ;  Abris pour population résidente ou IDPs    □   ;  </t>
  </si>
  <si>
    <t>9-Protection</t>
  </si>
  <si>
    <t>Quelle est la relation entre les personnes déplaces et la population autochtones dans la communauté durant le mois dernier?</t>
  </si>
  <si>
    <t xml:space="preserve">La communauté hôte est réceptive et le sera probablement dans le future    □   ;  La communauté hôte est réceptive et le sera probablement pour une période limitée seulement    □   ;   </t>
  </si>
  <si>
    <t xml:space="preserve">Tensions/hostilités existent déjà entre population hôte et IDPs    □   ;  </t>
  </si>
  <si>
    <t>Durant le mois précédent, y-a-t-il eu des incidents impliquant des armes légères dans le village</t>
  </si>
  <si>
    <t>Oui    □   ;  Non    □   ;  Ne sais pas    □   ;  Préfère ne pas répondre    □   ;</t>
  </si>
  <si>
    <t>Durant le mois précédent, les membres de votre village se sont-ils sentis en insécurité dans les situation suivantes?</t>
  </si>
  <si>
    <t xml:space="preserve">Dans leur concession    □   ;  Dans le voisinage    □   ;  Quand s'éloigne du village dans la brousse    □   ;  Quand va / retourne du marché ou du magasin pour acheter des vivres    □   ;  Quand va / retourne du service religieux    □   ; </t>
  </si>
  <si>
    <t>Nulle part    □   ;</t>
  </si>
  <si>
    <t>Durant le mois précédent, les membres de votre communautés ont-ils craint des menaces d'attaques, de vol, d'attaques suicides?</t>
  </si>
  <si>
    <t xml:space="preserve">Vols / petite criminalité </t>
  </si>
  <si>
    <t>Attaques suicide</t>
  </si>
  <si>
    <t>Selon vous, quelles sont les populations les plus menacées ?</t>
  </si>
  <si>
    <t xml:space="preserve">Aucun    □   ; </t>
  </si>
  <si>
    <t xml:space="preserve">Male 0-11  ans  □   ;   Male 12-17 ans    □   ;  Male 18-50 ans    □   ;  </t>
  </si>
  <si>
    <t xml:space="preserve">Male – 51 et plus    □   ;  </t>
  </si>
  <si>
    <t xml:space="preserve">Femelle 0-11  ans  □   ;   Femelle 12-17 ans    □   ;  Femelle 18-50 ans    □   ;  Femelle 51 et plus    □   ;  </t>
  </si>
  <si>
    <t>REACH_lac_Tchad_v36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</si>
</sst>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43" x14ac:knownFonts="1">
    <font>
      <sz val="11"/>
      <color theme="1"/>
      <name val="Calibri"/>
      <family val="2"/>
      <scheme val="minor"/>
    </font>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rgb="FFFFFFFF"/>
      <name val="Arial Narrow"/>
      <family val="2"/>
    </font>
    <font>
      <sz val="10"/>
      <color rgb="FF000000"/>
      <name val="Arial Narrow"/>
      <family val="2"/>
    </font>
    <font>
      <sz val="10"/>
      <name val="Arial Narrow"/>
      <family val="2"/>
    </font>
    <font>
      <sz val="10"/>
      <color theme="1"/>
      <name val="Arial Narrow"/>
      <family val="2"/>
    </font>
    <font>
      <b/>
      <strike/>
      <sz val="10"/>
      <color theme="0"/>
      <name val="Arial Narrow"/>
      <family val="2"/>
    </font>
    <font>
      <b/>
      <sz val="9"/>
      <color indexed="81"/>
      <name val="Tahoma"/>
      <family val="2"/>
    </font>
    <font>
      <sz val="9"/>
      <color indexed="81"/>
      <name val="Tahoma"/>
      <family val="2"/>
    </font>
    <font>
      <b/>
      <sz val="10"/>
      <color theme="0"/>
      <name val="Arial Narrow"/>
      <family val="2"/>
    </font>
    <font>
      <b/>
      <sz val="10"/>
      <color rgb="FF000000"/>
      <name val="Arial Narrow"/>
      <family val="2"/>
    </font>
    <font>
      <sz val="10"/>
      <color rgb="FF1F497D"/>
      <name val="Arial Narrow"/>
      <family val="2"/>
    </font>
    <font>
      <sz val="11"/>
      <name val="Calibri"/>
      <family val="2"/>
      <scheme val="minor"/>
    </font>
    <font>
      <sz val="12"/>
      <color rgb="FF000000"/>
      <name val="Arial"/>
      <family val="2"/>
    </font>
    <font>
      <b/>
      <sz val="12"/>
      <color rgb="FFFFFFFF"/>
      <name val="Arial Narrow"/>
      <family val="2"/>
    </font>
    <font>
      <sz val="12"/>
      <color rgb="FF000000"/>
      <name val="Arial Narrow"/>
      <family val="2"/>
    </font>
    <font>
      <b/>
      <sz val="12"/>
      <color rgb="FF000000"/>
      <name val="Arial Narrow"/>
      <family val="2"/>
    </font>
    <font>
      <sz val="12"/>
      <color theme="1"/>
      <name val="Arial Narrow"/>
      <family val="2"/>
    </font>
    <font>
      <b/>
      <sz val="14"/>
      <color rgb="FF000000"/>
      <name val="Arial Narrow"/>
      <family val="2"/>
    </font>
    <font>
      <sz val="7"/>
      <color rgb="FF000000"/>
      <name val="Times New Roman"/>
      <family val="1"/>
    </font>
    <font>
      <b/>
      <sz val="12"/>
      <color theme="1"/>
      <name val="Arial Narrow"/>
      <family val="2"/>
    </font>
    <font>
      <sz val="16"/>
      <color rgb="FF1F497D"/>
      <name val="Arial Narrow"/>
      <family val="2"/>
    </font>
    <font>
      <b/>
      <u/>
      <sz val="12"/>
      <color rgb="FF000000"/>
      <name val="Arial Narrow"/>
      <family val="2"/>
    </font>
    <font>
      <sz val="16"/>
      <color theme="1"/>
      <name val="Arial Narrow"/>
      <family val="2"/>
    </font>
    <font>
      <sz val="12"/>
      <color theme="1"/>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85758"/>
        <bgColor indexed="64"/>
      </patternFill>
    </fill>
    <fill>
      <patternFill patternType="solid">
        <fgColor rgb="FFE34243"/>
        <bgColor indexed="64"/>
      </patternFill>
    </fill>
    <fill>
      <patternFill patternType="solid">
        <fgColor theme="0" tint="-0.249977111117893"/>
        <bgColor indexed="64"/>
      </patternFill>
    </fill>
    <fill>
      <patternFill patternType="solid">
        <fgColor rgb="FF584443"/>
        <bgColor indexed="64"/>
      </patternFill>
    </fill>
    <fill>
      <patternFill patternType="solid">
        <fgColor theme="1" tint="0.499984740745262"/>
        <bgColor indexed="64"/>
      </patternFill>
    </fill>
    <fill>
      <patternFill patternType="solid">
        <fgColor theme="3" tint="-0.249977111117893"/>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auto="1"/>
      </top>
      <bottom style="hair">
        <color auto="1"/>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s>
  <cellStyleXfs count="45">
    <xf numFmtId="0" fontId="0" fillId="0" borderId="0"/>
    <xf numFmtId="0" fontId="1" fillId="0" borderId="0">
      <alignment vertical="center"/>
    </xf>
    <xf numFmtId="164"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 fillId="0" borderId="0"/>
  </cellStyleXfs>
  <cellXfs count="87">
    <xf numFmtId="0" fontId="0" fillId="0" borderId="0" xfId="0"/>
    <xf numFmtId="0" fontId="0" fillId="0" borderId="0" xfId="0" applyAlignment="1">
      <alignment vertical="center"/>
    </xf>
    <xf numFmtId="0" fontId="17" fillId="0" borderId="0" xfId="0" applyFont="1"/>
    <xf numFmtId="0" fontId="20" fillId="33" borderId="10" xfId="0" applyFont="1" applyFill="1" applyBorder="1" applyAlignment="1">
      <alignment horizontal="center" vertical="center" wrapText="1"/>
    </xf>
    <xf numFmtId="0" fontId="20" fillId="33" borderId="10" xfId="0" applyFont="1" applyFill="1" applyBorder="1" applyAlignment="1">
      <alignment horizontal="center" vertical="center"/>
    </xf>
    <xf numFmtId="0" fontId="0" fillId="0" borderId="0" xfId="0" applyAlignment="1"/>
    <xf numFmtId="0" fontId="21" fillId="0" borderId="10" xfId="0" applyFont="1" applyBorder="1" applyAlignment="1">
      <alignment vertical="center"/>
    </xf>
    <xf numFmtId="0" fontId="23" fillId="0" borderId="0" xfId="0" applyFont="1" applyAlignment="1"/>
    <xf numFmtId="0" fontId="0" fillId="0" borderId="0" xfId="0" applyBorder="1" applyAlignment="1"/>
    <xf numFmtId="22" fontId="0" fillId="0" borderId="0" xfId="0" applyNumberFormat="1" applyAlignment="1">
      <alignment vertical="center"/>
    </xf>
    <xf numFmtId="0" fontId="0" fillId="0" borderId="0" xfId="0" applyBorder="1" applyAlignment="1">
      <alignment wrapText="1"/>
    </xf>
    <xf numFmtId="0" fontId="23" fillId="0" borderId="0" xfId="0" applyFont="1" applyBorder="1" applyAlignment="1"/>
    <xf numFmtId="0" fontId="0" fillId="0" borderId="0" xfId="0" applyFill="1"/>
    <xf numFmtId="0" fontId="20" fillId="33" borderId="10" xfId="0" applyFont="1" applyFill="1" applyBorder="1" applyAlignment="1">
      <alignment horizontal="left" vertical="center"/>
    </xf>
    <xf numFmtId="0" fontId="20" fillId="33" borderId="10" xfId="0" applyFont="1" applyFill="1" applyBorder="1" applyAlignment="1">
      <alignment horizontal="left" vertical="center" wrapText="1"/>
    </xf>
    <xf numFmtId="0" fontId="27" fillId="34" borderId="10" xfId="0" applyFont="1" applyFill="1" applyBorder="1" applyAlignment="1">
      <alignment horizontal="left" vertical="center"/>
    </xf>
    <xf numFmtId="0" fontId="20" fillId="34" borderId="10" xfId="0" applyFont="1" applyFill="1" applyBorder="1" applyAlignment="1">
      <alignment horizontal="left" vertical="center" wrapText="1"/>
    </xf>
    <xf numFmtId="0" fontId="24" fillId="34" borderId="10" xfId="0" applyFont="1" applyFill="1" applyBorder="1" applyAlignment="1">
      <alignment horizontal="left" vertical="center"/>
    </xf>
    <xf numFmtId="0" fontId="21" fillId="0" borderId="10" xfId="0" applyFont="1" applyBorder="1" applyAlignment="1">
      <alignment horizontal="left" vertical="center"/>
    </xf>
    <xf numFmtId="0" fontId="21" fillId="0" borderId="10" xfId="0" applyFont="1" applyBorder="1" applyAlignment="1">
      <alignment horizontal="left" vertical="center" wrapText="1"/>
    </xf>
    <xf numFmtId="0" fontId="22" fillId="0" borderId="10" xfId="0" applyFont="1" applyFill="1" applyBorder="1" applyAlignment="1">
      <alignment horizontal="left" vertical="center"/>
    </xf>
    <xf numFmtId="0" fontId="23" fillId="0" borderId="0" xfId="0" applyFont="1" applyBorder="1" applyAlignment="1">
      <alignment horizontal="left" vertical="center"/>
    </xf>
    <xf numFmtId="0" fontId="23" fillId="0" borderId="10" xfId="0" applyFont="1" applyBorder="1" applyAlignment="1">
      <alignment horizontal="left" vertical="center"/>
    </xf>
    <xf numFmtId="0" fontId="22" fillId="0" borderId="10" xfId="0" applyFont="1" applyBorder="1" applyAlignment="1">
      <alignment horizontal="left" vertical="center" wrapText="1"/>
    </xf>
    <xf numFmtId="0" fontId="22" fillId="0" borderId="10" xfId="0" applyFont="1" applyBorder="1" applyAlignment="1">
      <alignment horizontal="left" vertical="center"/>
    </xf>
    <xf numFmtId="0" fontId="21" fillId="0" borderId="10" xfId="0" applyFont="1" applyFill="1" applyBorder="1" applyAlignment="1">
      <alignment horizontal="left" vertical="center"/>
    </xf>
    <xf numFmtId="0" fontId="21" fillId="0" borderId="10"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3" fillId="0" borderId="0" xfId="0" applyFont="1" applyFill="1" applyAlignment="1">
      <alignment horizontal="left" vertical="center"/>
    </xf>
    <xf numFmtId="0" fontId="21" fillId="35" borderId="10" xfId="0" applyFont="1" applyFill="1" applyBorder="1" applyAlignment="1">
      <alignment horizontal="left" vertical="center"/>
    </xf>
    <xf numFmtId="0" fontId="21" fillId="35" borderId="10" xfId="0" applyFont="1" applyFill="1" applyBorder="1" applyAlignment="1">
      <alignment horizontal="left" vertical="center" wrapText="1"/>
    </xf>
    <xf numFmtId="0" fontId="27" fillId="37" borderId="10" xfId="0" applyFont="1" applyFill="1" applyBorder="1" applyAlignment="1">
      <alignment horizontal="left" vertical="center"/>
    </xf>
    <xf numFmtId="0" fontId="27" fillId="37" borderId="10" xfId="0" applyFont="1" applyFill="1" applyBorder="1" applyAlignment="1">
      <alignment horizontal="left" vertical="center" wrapText="1"/>
    </xf>
    <xf numFmtId="0" fontId="24" fillId="37" borderId="10" xfId="0" applyFont="1" applyFill="1" applyBorder="1" applyAlignment="1">
      <alignment horizontal="left" vertical="center"/>
    </xf>
    <xf numFmtId="0" fontId="28" fillId="0" borderId="0" xfId="0" applyFont="1" applyAlignment="1">
      <alignment horizontal="left" vertical="center" wrapText="1"/>
    </xf>
    <xf numFmtId="0" fontId="23" fillId="0" borderId="10" xfId="0" applyFont="1" applyFill="1" applyBorder="1" applyAlignment="1">
      <alignment horizontal="left" vertical="center"/>
    </xf>
    <xf numFmtId="0" fontId="27" fillId="36" borderId="10" xfId="0" applyFont="1" applyFill="1" applyBorder="1" applyAlignment="1">
      <alignment horizontal="left" vertical="center"/>
    </xf>
    <xf numFmtId="0" fontId="27" fillId="36" borderId="10" xfId="0" applyFont="1" applyFill="1" applyBorder="1" applyAlignment="1">
      <alignment horizontal="left" vertical="center" wrapText="1"/>
    </xf>
    <xf numFmtId="0" fontId="24" fillId="36" borderId="10" xfId="0" applyFont="1" applyFill="1" applyBorder="1" applyAlignment="1">
      <alignment horizontal="left" vertical="center"/>
    </xf>
    <xf numFmtId="0" fontId="23" fillId="0" borderId="10" xfId="0" applyFont="1" applyBorder="1" applyAlignment="1">
      <alignment horizontal="left" vertical="center" wrapText="1"/>
    </xf>
    <xf numFmtId="0" fontId="22" fillId="0" borderId="0" xfId="0" applyFont="1" applyFill="1" applyBorder="1" applyAlignment="1">
      <alignment horizontal="left" vertical="center"/>
    </xf>
    <xf numFmtId="0" fontId="21" fillId="0" borderId="0" xfId="0" applyFont="1" applyFill="1" applyBorder="1" applyAlignment="1">
      <alignment horizontal="left" vertical="center" wrapText="1"/>
    </xf>
    <xf numFmtId="0" fontId="20" fillId="38" borderId="10" xfId="0" applyFont="1" applyFill="1" applyBorder="1" applyAlignment="1">
      <alignment horizontal="left" vertical="center" wrapText="1"/>
    </xf>
    <xf numFmtId="0" fontId="27" fillId="38" borderId="10" xfId="0" applyFont="1" applyFill="1" applyBorder="1" applyAlignment="1">
      <alignment horizontal="left" vertical="center"/>
    </xf>
    <xf numFmtId="0" fontId="24" fillId="38" borderId="10" xfId="0" applyFont="1" applyFill="1" applyBorder="1" applyAlignment="1">
      <alignment horizontal="left" vertical="center"/>
    </xf>
    <xf numFmtId="0" fontId="19" fillId="0" borderId="0" xfId="0" applyFont="1" applyAlignment="1"/>
    <xf numFmtId="0" fontId="23" fillId="0" borderId="10" xfId="0" applyFont="1" applyBorder="1" applyAlignment="1">
      <alignment vertical="center"/>
    </xf>
    <xf numFmtId="0" fontId="23" fillId="0" borderId="10" xfId="0" applyFont="1" applyFill="1" applyBorder="1" applyAlignment="1">
      <alignment vertical="center"/>
    </xf>
    <xf numFmtId="0" fontId="21" fillId="0" borderId="10" xfId="0" applyFont="1" applyFill="1" applyBorder="1" applyAlignment="1">
      <alignment vertical="center"/>
    </xf>
    <xf numFmtId="0" fontId="22" fillId="0" borderId="10" xfId="0" applyFont="1" applyFill="1" applyBorder="1" applyAlignment="1">
      <alignment horizontal="left" vertical="center" wrapText="1"/>
    </xf>
    <xf numFmtId="0" fontId="22" fillId="35" borderId="10" xfId="0" applyFont="1" applyFill="1" applyBorder="1" applyAlignment="1">
      <alignment horizontal="left" vertical="center"/>
    </xf>
    <xf numFmtId="0" fontId="22" fillId="35" borderId="10" xfId="0" applyFont="1" applyFill="1" applyBorder="1" applyAlignment="1">
      <alignment horizontal="left" vertical="center" wrapText="1"/>
    </xf>
    <xf numFmtId="0" fontId="30" fillId="0" borderId="0" xfId="0" applyFont="1" applyFill="1"/>
    <xf numFmtId="0" fontId="18" fillId="0" borderId="0" xfId="0" applyFont="1" applyFill="1"/>
    <xf numFmtId="0" fontId="0" fillId="0" borderId="0" xfId="0" applyFont="1" applyBorder="1" applyAlignment="1"/>
    <xf numFmtId="0" fontId="33" fillId="0" borderId="12" xfId="0" applyFont="1" applyBorder="1" applyAlignment="1">
      <alignment horizontal="left" vertical="center" wrapText="1"/>
    </xf>
    <xf numFmtId="0" fontId="34" fillId="0" borderId="12" xfId="0" applyFont="1" applyBorder="1" applyAlignment="1">
      <alignment horizontal="left" vertical="center" wrapText="1"/>
    </xf>
    <xf numFmtId="0" fontId="33" fillId="0" borderId="0" xfId="0" applyFont="1" applyAlignment="1">
      <alignment horizontal="left" vertical="center" wrapText="1"/>
    </xf>
    <xf numFmtId="0" fontId="35" fillId="0" borderId="12" xfId="0" applyFont="1" applyBorder="1" applyAlignment="1">
      <alignment horizontal="left" vertical="center" wrapText="1"/>
    </xf>
    <xf numFmtId="0" fontId="32" fillId="34" borderId="11" xfId="0" applyFont="1" applyFill="1" applyBorder="1" applyAlignment="1">
      <alignment horizontal="left" vertical="center"/>
    </xf>
    <xf numFmtId="0" fontId="34" fillId="0" borderId="12" xfId="0" applyFont="1" applyBorder="1" applyAlignment="1">
      <alignment horizontal="left" vertical="center" wrapText="1"/>
    </xf>
    <xf numFmtId="0" fontId="34" fillId="0" borderId="11" xfId="0" applyFont="1" applyBorder="1" applyAlignment="1">
      <alignment horizontal="left" vertical="center" wrapText="1"/>
    </xf>
    <xf numFmtId="0" fontId="33" fillId="0" borderId="0" xfId="0" applyFont="1" applyAlignment="1">
      <alignment horizontal="left" vertical="center" wrapText="1"/>
    </xf>
    <xf numFmtId="0" fontId="33" fillId="0" borderId="13" xfId="0" applyFont="1" applyBorder="1" applyAlignment="1">
      <alignment horizontal="left" vertical="center" wrapText="1"/>
    </xf>
    <xf numFmtId="0" fontId="33" fillId="0" borderId="12" xfId="0" applyFont="1" applyBorder="1" applyAlignment="1">
      <alignment horizontal="left" vertical="center" wrapText="1"/>
    </xf>
    <xf numFmtId="0" fontId="34" fillId="0" borderId="0" xfId="0" applyFont="1" applyAlignment="1">
      <alignment horizontal="left" vertical="center" wrapText="1"/>
    </xf>
    <xf numFmtId="0" fontId="34" fillId="0" borderId="13" xfId="0" applyFont="1" applyBorder="1" applyAlignment="1">
      <alignment horizontal="left" vertical="center" wrapText="1"/>
    </xf>
    <xf numFmtId="0" fontId="36" fillId="0" borderId="11" xfId="0" applyFont="1" applyBorder="1" applyAlignment="1">
      <alignment horizontal="left" vertical="center" wrapText="1"/>
    </xf>
    <xf numFmtId="0" fontId="35" fillId="0" borderId="0" xfId="0" applyFont="1" applyAlignment="1">
      <alignment horizontal="left" vertical="center" wrapText="1"/>
    </xf>
    <xf numFmtId="0" fontId="35" fillId="0" borderId="13" xfId="0" applyFont="1" applyBorder="1" applyAlignment="1">
      <alignment horizontal="left" vertical="center" wrapText="1"/>
    </xf>
    <xf numFmtId="0" fontId="35" fillId="0" borderId="12" xfId="0" applyFont="1" applyBorder="1" applyAlignment="1">
      <alignment horizontal="left" vertical="center" wrapText="1"/>
    </xf>
    <xf numFmtId="0" fontId="38" fillId="0" borderId="0" xfId="0" applyFont="1" applyAlignment="1">
      <alignment horizontal="left" vertical="center" wrapText="1"/>
    </xf>
    <xf numFmtId="0" fontId="38" fillId="0" borderId="13" xfId="0" applyFont="1" applyBorder="1" applyAlignment="1">
      <alignment horizontal="left" vertical="center" wrapText="1"/>
    </xf>
    <xf numFmtId="0" fontId="38" fillId="0" borderId="12" xfId="0" applyFont="1" applyBorder="1" applyAlignment="1">
      <alignment horizontal="left" vertical="center" wrapText="1"/>
    </xf>
    <xf numFmtId="0" fontId="34" fillId="0" borderId="0" xfId="0" applyFont="1" applyBorder="1" applyAlignment="1">
      <alignment horizontal="left" vertical="center" wrapText="1"/>
    </xf>
    <xf numFmtId="0" fontId="0" fillId="0" borderId="0" xfId="0" applyAlignment="1">
      <alignment vertical="center" wrapText="1"/>
    </xf>
    <xf numFmtId="0" fontId="38" fillId="0" borderId="12" xfId="0" applyFont="1" applyBorder="1" applyAlignment="1">
      <alignment horizontal="left" vertical="center" wrapText="1"/>
    </xf>
    <xf numFmtId="0" fontId="33" fillId="0" borderId="11" xfId="0" applyFont="1" applyBorder="1" applyAlignment="1">
      <alignment horizontal="left" vertical="center" wrapText="1"/>
    </xf>
    <xf numFmtId="0" fontId="41" fillId="0" borderId="0" xfId="0" applyFont="1" applyAlignment="1">
      <alignment horizontal="justify" vertical="center"/>
    </xf>
    <xf numFmtId="0" fontId="42" fillId="0" borderId="0" xfId="0" applyFont="1" applyAlignment="1">
      <alignment vertical="center" wrapText="1"/>
    </xf>
    <xf numFmtId="0" fontId="42" fillId="0" borderId="0" xfId="0" applyFont="1"/>
    <xf numFmtId="0" fontId="33" fillId="0" borderId="0" xfId="0" applyFont="1" applyBorder="1" applyAlignment="1">
      <alignment horizontal="left" vertical="center" wrapText="1"/>
    </xf>
    <xf numFmtId="0" fontId="32" fillId="34" borderId="12" xfId="0" applyFont="1" applyFill="1" applyBorder="1" applyAlignment="1">
      <alignment horizontal="left" vertical="center" wrapText="1"/>
    </xf>
    <xf numFmtId="0" fontId="32" fillId="34" borderId="11" xfId="0" applyFont="1" applyFill="1" applyBorder="1" applyAlignment="1">
      <alignment horizontal="left" vertical="center" wrapText="1"/>
    </xf>
    <xf numFmtId="0" fontId="0" fillId="0" borderId="0" xfId="0" applyAlignment="1">
      <alignment wrapText="1"/>
    </xf>
    <xf numFmtId="0" fontId="33" fillId="0" borderId="13" xfId="0" applyFont="1" applyBorder="1" applyAlignment="1">
      <alignment horizontal="center" vertical="center" wrapText="1"/>
    </xf>
    <xf numFmtId="0" fontId="33" fillId="0" borderId="0" xfId="0" applyFont="1" applyBorder="1" applyAlignment="1">
      <alignment horizontal="center" vertical="center" wrapText="1"/>
    </xf>
  </cellXfs>
  <cellStyles count="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2" xfId="2"/>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1"/>
    <cellStyle name="Normal 3" xfId="44"/>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6"/>
  <sheetViews>
    <sheetView workbookViewId="0">
      <selection activeCell="C15" sqref="C15:J15"/>
    </sheetView>
  </sheetViews>
  <sheetFormatPr defaultColWidth="6.7109375" defaultRowHeight="15.75" x14ac:dyDescent="0.25"/>
  <cols>
    <col min="1" max="1" width="2.7109375" customWidth="1"/>
    <col min="2" max="2" width="9" customWidth="1"/>
    <col min="3" max="3" width="34.7109375" style="80" customWidth="1"/>
    <col min="4" max="5" width="6.7109375" style="84"/>
    <col min="6" max="6" width="3.7109375" style="84" customWidth="1"/>
    <col min="7" max="7" width="2.5703125" style="84" customWidth="1"/>
    <col min="8" max="8" width="4.28515625" style="84" customWidth="1"/>
    <col min="9" max="9" width="10.28515625" style="84" customWidth="1"/>
    <col min="10" max="10" width="38.28515625" style="84" customWidth="1"/>
  </cols>
  <sheetData>
    <row r="1" spans="1:10" ht="16.5" thickBot="1" x14ac:dyDescent="0.3">
      <c r="A1" s="59" t="s">
        <v>1172</v>
      </c>
      <c r="B1" s="59"/>
      <c r="C1" s="59"/>
      <c r="D1" s="59"/>
      <c r="E1" s="82"/>
      <c r="F1" s="82"/>
      <c r="G1" s="82"/>
      <c r="H1" s="82"/>
      <c r="I1" s="82"/>
      <c r="J1" s="82"/>
    </row>
    <row r="2" spans="1:10" ht="16.5" thickBot="1" x14ac:dyDescent="0.3">
      <c r="A2" s="55"/>
      <c r="B2" s="56" t="s">
        <v>25</v>
      </c>
      <c r="C2" s="61" t="s">
        <v>1173</v>
      </c>
      <c r="D2" s="61"/>
      <c r="E2" s="61"/>
      <c r="F2" s="61"/>
      <c r="G2" s="61"/>
      <c r="H2" s="61"/>
      <c r="I2" s="61"/>
      <c r="J2" s="61"/>
    </row>
    <row r="3" spans="1:10" ht="16.5" thickBot="1" x14ac:dyDescent="0.3">
      <c r="A3" s="55"/>
      <c r="B3" s="56" t="s">
        <v>30</v>
      </c>
      <c r="C3" s="61" t="s">
        <v>1174</v>
      </c>
      <c r="D3" s="61"/>
      <c r="E3" s="77"/>
      <c r="F3" s="77"/>
      <c r="G3" s="77"/>
      <c r="H3" s="77"/>
      <c r="I3" s="77"/>
      <c r="J3" s="77"/>
    </row>
    <row r="4" spans="1:10" ht="16.5" thickBot="1" x14ac:dyDescent="0.3">
      <c r="A4" s="55"/>
      <c r="B4" s="56" t="s">
        <v>33</v>
      </c>
      <c r="C4" s="61" t="s">
        <v>1175</v>
      </c>
      <c r="D4" s="61"/>
      <c r="E4" s="77"/>
      <c r="F4" s="77"/>
      <c r="G4" s="77"/>
      <c r="H4" s="77"/>
      <c r="I4" s="77"/>
      <c r="J4" s="77"/>
    </row>
    <row r="5" spans="1:10" ht="16.5" thickBot="1" x14ac:dyDescent="0.3">
      <c r="A5" s="55"/>
      <c r="B5" s="56" t="s">
        <v>35</v>
      </c>
      <c r="C5" s="61" t="s">
        <v>1176</v>
      </c>
      <c r="D5" s="61"/>
      <c r="E5" s="61"/>
      <c r="F5" s="61"/>
      <c r="G5" s="61"/>
      <c r="H5" s="61"/>
      <c r="I5" s="61"/>
      <c r="J5" s="61"/>
    </row>
    <row r="6" spans="1:10" ht="16.5" thickBot="1" x14ac:dyDescent="0.3">
      <c r="A6" s="55"/>
      <c r="B6" s="56" t="s">
        <v>37</v>
      </c>
      <c r="C6" s="61" t="s">
        <v>1177</v>
      </c>
      <c r="D6" s="61"/>
      <c r="E6" s="61"/>
      <c r="F6" s="61"/>
      <c r="G6" s="61"/>
      <c r="H6" s="61"/>
      <c r="I6" s="61"/>
      <c r="J6" s="61"/>
    </row>
    <row r="7" spans="1:10" ht="16.5" thickBot="1" x14ac:dyDescent="0.3">
      <c r="A7" s="55"/>
      <c r="B7" s="56" t="s">
        <v>40</v>
      </c>
      <c r="C7" s="61" t="s">
        <v>1178</v>
      </c>
      <c r="D7" s="61"/>
      <c r="E7" s="61"/>
      <c r="F7" s="61"/>
      <c r="G7" s="61"/>
      <c r="H7" s="61"/>
      <c r="I7" s="61"/>
      <c r="J7" s="61"/>
    </row>
    <row r="8" spans="1:10" ht="16.5" thickBot="1" x14ac:dyDescent="0.3">
      <c r="A8" s="55"/>
      <c r="B8" s="56" t="s">
        <v>41</v>
      </c>
      <c r="C8" s="61" t="s">
        <v>1179</v>
      </c>
      <c r="D8" s="61"/>
      <c r="E8" s="61"/>
      <c r="F8" s="61"/>
      <c r="G8" s="61"/>
      <c r="H8" s="61"/>
      <c r="I8" s="61"/>
      <c r="J8" s="61"/>
    </row>
    <row r="9" spans="1:10" ht="16.5" thickBot="1" x14ac:dyDescent="0.3">
      <c r="A9" s="55"/>
      <c r="B9" s="56" t="s">
        <v>43</v>
      </c>
      <c r="C9" s="61" t="s">
        <v>1180</v>
      </c>
      <c r="D9" s="61"/>
      <c r="E9" s="61"/>
      <c r="F9" s="61"/>
      <c r="G9" s="61"/>
      <c r="H9" s="61"/>
      <c r="I9" s="61"/>
      <c r="J9" s="61"/>
    </row>
    <row r="10" spans="1:10" x14ac:dyDescent="0.25">
      <c r="A10" s="63"/>
      <c r="B10" s="66" t="s">
        <v>45</v>
      </c>
      <c r="C10" s="66" t="s">
        <v>1181</v>
      </c>
      <c r="D10" s="66"/>
      <c r="E10" s="63" t="s">
        <v>1182</v>
      </c>
      <c r="F10" s="63"/>
      <c r="G10" s="63"/>
      <c r="H10" s="63"/>
      <c r="I10" s="63"/>
      <c r="J10" s="63"/>
    </row>
    <row r="11" spans="1:10" ht="16.5" thickBot="1" x14ac:dyDescent="0.3">
      <c r="A11" s="64"/>
      <c r="B11" s="60"/>
      <c r="C11" s="60"/>
      <c r="D11" s="60"/>
      <c r="E11" s="64" t="s">
        <v>1183</v>
      </c>
      <c r="F11" s="64"/>
      <c r="G11" s="64"/>
      <c r="H11" s="64"/>
      <c r="I11" s="64"/>
      <c r="J11" s="64"/>
    </row>
    <row r="12" spans="1:10" ht="16.5" thickBot="1" x14ac:dyDescent="0.3">
      <c r="A12" s="59" t="s">
        <v>1184</v>
      </c>
      <c r="B12" s="59"/>
      <c r="C12" s="59"/>
      <c r="D12" s="59"/>
      <c r="E12" s="83"/>
      <c r="F12" s="83"/>
      <c r="G12" s="83"/>
      <c r="H12" s="83"/>
      <c r="I12" s="83"/>
      <c r="J12" s="83"/>
    </row>
    <row r="13" spans="1:10" ht="16.5" thickBot="1" x14ac:dyDescent="0.3">
      <c r="A13" s="55"/>
      <c r="B13" s="56" t="s">
        <v>319</v>
      </c>
      <c r="C13" s="61" t="s">
        <v>1185</v>
      </c>
      <c r="D13" s="61"/>
      <c r="E13" s="61"/>
      <c r="F13" s="61"/>
      <c r="G13" s="61"/>
      <c r="H13" s="61"/>
      <c r="I13" s="61"/>
      <c r="J13" s="61"/>
    </row>
    <row r="14" spans="1:10" ht="16.5" thickBot="1" x14ac:dyDescent="0.3">
      <c r="A14" s="55"/>
      <c r="B14" s="56" t="s">
        <v>46</v>
      </c>
      <c r="C14" s="61" t="s">
        <v>1186</v>
      </c>
      <c r="D14" s="61"/>
      <c r="E14" s="61"/>
      <c r="F14" s="61"/>
      <c r="G14" s="61"/>
      <c r="H14" s="61"/>
      <c r="I14" s="61"/>
      <c r="J14" s="61"/>
    </row>
    <row r="15" spans="1:10" ht="16.5" thickBot="1" x14ac:dyDescent="0.3">
      <c r="A15" s="55"/>
      <c r="B15" s="56" t="s">
        <v>48</v>
      </c>
      <c r="C15" s="61" t="s">
        <v>1187</v>
      </c>
      <c r="D15" s="61"/>
      <c r="E15" s="61"/>
      <c r="F15" s="61"/>
      <c r="G15" s="61"/>
      <c r="H15" s="61"/>
      <c r="I15" s="61"/>
      <c r="J15" s="61"/>
    </row>
    <row r="16" spans="1:10" ht="16.5" thickBot="1" x14ac:dyDescent="0.3">
      <c r="A16" s="55"/>
      <c r="B16" s="56" t="s">
        <v>52</v>
      </c>
      <c r="C16" s="61" t="s">
        <v>1188</v>
      </c>
      <c r="D16" s="61"/>
      <c r="E16" s="61"/>
      <c r="F16" s="61"/>
      <c r="G16" s="61"/>
      <c r="H16" s="61"/>
      <c r="I16" s="61"/>
      <c r="J16" s="61"/>
    </row>
    <row r="17" spans="1:10" ht="48.75" customHeight="1" thickBot="1" x14ac:dyDescent="0.3">
      <c r="A17" s="55"/>
      <c r="B17" s="56" t="s">
        <v>54</v>
      </c>
      <c r="C17" s="61" t="s">
        <v>1189</v>
      </c>
      <c r="D17" s="61"/>
      <c r="E17" s="77" t="s">
        <v>1190</v>
      </c>
      <c r="F17" s="77"/>
      <c r="G17" s="77"/>
      <c r="H17" s="77"/>
      <c r="I17" s="77"/>
      <c r="J17" s="77"/>
    </row>
    <row r="18" spans="1:10" ht="16.5" thickBot="1" x14ac:dyDescent="0.3">
      <c r="A18" s="55"/>
      <c r="B18" s="56" t="s">
        <v>320</v>
      </c>
      <c r="C18" s="61" t="s">
        <v>1191</v>
      </c>
      <c r="D18" s="61"/>
      <c r="E18" s="77" t="s">
        <v>1192</v>
      </c>
      <c r="F18" s="77"/>
      <c r="G18" s="77"/>
      <c r="H18" s="77"/>
      <c r="I18" s="77"/>
      <c r="J18" s="77"/>
    </row>
    <row r="19" spans="1:10" ht="58.5" customHeight="1" thickBot="1" x14ac:dyDescent="0.3">
      <c r="A19" s="55"/>
      <c r="B19" s="56" t="s">
        <v>51</v>
      </c>
      <c r="C19" s="61" t="s">
        <v>62</v>
      </c>
      <c r="D19" s="61"/>
      <c r="E19" s="77" t="s">
        <v>1193</v>
      </c>
      <c r="F19" s="77"/>
      <c r="G19" s="77"/>
      <c r="H19" s="77"/>
      <c r="I19" s="77"/>
      <c r="J19" s="77"/>
    </row>
    <row r="20" spans="1:10" ht="18.75" thickBot="1" x14ac:dyDescent="0.3">
      <c r="A20" s="58"/>
      <c r="B20" s="56" t="s">
        <v>1194</v>
      </c>
      <c r="C20" s="67" t="s">
        <v>1195</v>
      </c>
      <c r="D20" s="67"/>
      <c r="E20" s="67"/>
      <c r="F20" s="67"/>
      <c r="G20" s="67"/>
      <c r="H20" s="67"/>
      <c r="I20" s="67"/>
      <c r="J20" s="67"/>
    </row>
    <row r="21" spans="1:10" ht="18.75" thickBot="1" x14ac:dyDescent="0.3">
      <c r="A21" s="58"/>
      <c r="B21" s="56" t="s">
        <v>56</v>
      </c>
      <c r="C21" s="67" t="s">
        <v>1196</v>
      </c>
      <c r="D21" s="67"/>
      <c r="E21" s="67"/>
      <c r="F21" s="67"/>
      <c r="G21" s="67"/>
      <c r="H21" s="67"/>
      <c r="I21" s="67"/>
      <c r="J21" s="67"/>
    </row>
    <row r="22" spans="1:10" ht="74.25" customHeight="1" x14ac:dyDescent="0.25">
      <c r="A22" s="63"/>
      <c r="B22" s="66" t="s">
        <v>58</v>
      </c>
      <c r="C22" s="66" t="s">
        <v>1197</v>
      </c>
      <c r="D22" s="66"/>
      <c r="E22" s="63" t="s">
        <v>1198</v>
      </c>
      <c r="F22" s="63"/>
      <c r="G22" s="63"/>
      <c r="H22" s="63"/>
      <c r="I22" s="63"/>
      <c r="J22" s="63"/>
    </row>
    <row r="23" spans="1:10" ht="16.5" thickBot="1" x14ac:dyDescent="0.3">
      <c r="A23" s="64"/>
      <c r="B23" s="60"/>
      <c r="C23" s="60"/>
      <c r="D23" s="60"/>
      <c r="E23" s="64" t="s">
        <v>1199</v>
      </c>
      <c r="F23" s="64"/>
      <c r="G23" s="64"/>
      <c r="H23" s="64"/>
      <c r="I23" s="64"/>
      <c r="J23" s="64"/>
    </row>
    <row r="24" spans="1:10" ht="58.5" customHeight="1" x14ac:dyDescent="0.25">
      <c r="A24" s="63"/>
      <c r="B24" s="66" t="s">
        <v>59</v>
      </c>
      <c r="C24" s="66" t="s">
        <v>1200</v>
      </c>
      <c r="D24" s="66"/>
      <c r="E24" s="63" t="s">
        <v>1193</v>
      </c>
      <c r="F24" s="63"/>
      <c r="G24" s="63"/>
      <c r="H24" s="63"/>
      <c r="I24" s="63"/>
      <c r="J24" s="63"/>
    </row>
    <row r="25" spans="1:10" ht="16.5" thickBot="1" x14ac:dyDescent="0.3">
      <c r="A25" s="64"/>
      <c r="B25" s="60"/>
      <c r="C25" s="60"/>
      <c r="D25" s="60"/>
      <c r="E25" s="64" t="s">
        <v>1199</v>
      </c>
      <c r="F25" s="64"/>
      <c r="G25" s="64"/>
      <c r="H25" s="64"/>
      <c r="I25" s="64"/>
      <c r="J25" s="64"/>
    </row>
    <row r="26" spans="1:10" x14ac:dyDescent="0.25">
      <c r="A26" s="69"/>
      <c r="B26" s="66" t="s">
        <v>61</v>
      </c>
      <c r="C26" s="66" t="s">
        <v>1201</v>
      </c>
      <c r="D26" s="66"/>
      <c r="E26" s="66"/>
      <c r="F26" s="66"/>
      <c r="G26" s="66"/>
      <c r="H26" s="66"/>
      <c r="I26" s="66"/>
      <c r="J26" s="66"/>
    </row>
    <row r="27" spans="1:10" ht="16.5" thickBot="1" x14ac:dyDescent="0.3">
      <c r="A27" s="70"/>
      <c r="B27" s="60"/>
      <c r="C27" s="60" t="s">
        <v>1202</v>
      </c>
      <c r="D27" s="60"/>
      <c r="E27" s="60"/>
      <c r="F27" s="60"/>
      <c r="G27" s="60"/>
      <c r="H27" s="60"/>
      <c r="I27" s="60"/>
      <c r="J27" s="60"/>
    </row>
    <row r="28" spans="1:10" x14ac:dyDescent="0.25">
      <c r="A28" s="63"/>
      <c r="B28" s="66" t="s">
        <v>63</v>
      </c>
      <c r="C28" s="66" t="s">
        <v>1203</v>
      </c>
      <c r="D28" s="66"/>
      <c r="E28" s="63" t="s">
        <v>1204</v>
      </c>
      <c r="F28" s="63"/>
      <c r="G28" s="63"/>
      <c r="H28" s="63"/>
      <c r="I28" s="63"/>
      <c r="J28" s="63"/>
    </row>
    <row r="29" spans="1:10" x14ac:dyDescent="0.25">
      <c r="A29" s="62"/>
      <c r="B29" s="65"/>
      <c r="C29" s="65"/>
      <c r="D29" s="65"/>
      <c r="E29" s="62" t="s">
        <v>1205</v>
      </c>
      <c r="F29" s="62"/>
      <c r="G29" s="62"/>
      <c r="H29" s="62"/>
      <c r="I29" s="62"/>
      <c r="J29" s="62"/>
    </row>
    <row r="30" spans="1:10" ht="16.5" thickBot="1" x14ac:dyDescent="0.3">
      <c r="A30" s="64"/>
      <c r="B30" s="60"/>
      <c r="C30" s="60"/>
      <c r="D30" s="60"/>
      <c r="E30" s="64" t="s">
        <v>1199</v>
      </c>
      <c r="F30" s="64"/>
      <c r="G30" s="64"/>
      <c r="H30" s="64"/>
      <c r="I30" s="64"/>
      <c r="J30" s="64"/>
    </row>
    <row r="31" spans="1:10" ht="16.5" thickBot="1" x14ac:dyDescent="0.3">
      <c r="A31" s="59" t="s">
        <v>1206</v>
      </c>
      <c r="B31" s="59"/>
      <c r="C31" s="59"/>
      <c r="D31" s="59"/>
      <c r="E31" s="83"/>
      <c r="F31" s="83"/>
      <c r="G31" s="83"/>
      <c r="H31" s="83"/>
      <c r="I31" s="83"/>
      <c r="J31" s="83"/>
    </row>
    <row r="32" spans="1:10" ht="16.5" thickBot="1" x14ac:dyDescent="0.3">
      <c r="A32" s="55"/>
      <c r="B32" s="56" t="s">
        <v>1155</v>
      </c>
      <c r="C32" s="61" t="s">
        <v>1207</v>
      </c>
      <c r="D32" s="61"/>
      <c r="E32" s="77" t="s">
        <v>1208</v>
      </c>
      <c r="F32" s="77"/>
      <c r="G32" s="77"/>
      <c r="H32" s="77"/>
      <c r="I32" s="77"/>
      <c r="J32" s="77"/>
    </row>
    <row r="33" spans="1:10" x14ac:dyDescent="0.25">
      <c r="A33" s="63"/>
      <c r="B33" s="66" t="s">
        <v>71</v>
      </c>
      <c r="C33" s="66" t="s">
        <v>1209</v>
      </c>
      <c r="D33" s="66"/>
      <c r="E33" s="63" t="s">
        <v>1210</v>
      </c>
      <c r="F33" s="63"/>
      <c r="G33" s="63"/>
      <c r="H33" s="63"/>
      <c r="I33" s="63"/>
      <c r="J33" s="63"/>
    </row>
    <row r="34" spans="1:10" ht="16.5" thickBot="1" x14ac:dyDescent="0.3">
      <c r="A34" s="64"/>
      <c r="B34" s="60"/>
      <c r="C34" s="60"/>
      <c r="D34" s="60"/>
      <c r="E34" s="64" t="s">
        <v>1211</v>
      </c>
      <c r="F34" s="64"/>
      <c r="G34" s="64"/>
      <c r="H34" s="64"/>
      <c r="I34" s="64"/>
      <c r="J34" s="64"/>
    </row>
    <row r="35" spans="1:10" ht="66" customHeight="1" x14ac:dyDescent="0.25">
      <c r="A35" s="63"/>
      <c r="B35" s="66" t="s">
        <v>1212</v>
      </c>
      <c r="C35" s="66" t="s">
        <v>1213</v>
      </c>
      <c r="D35" s="66"/>
      <c r="E35" s="63" t="s">
        <v>1214</v>
      </c>
      <c r="F35" s="63"/>
      <c r="G35" s="63"/>
      <c r="H35" s="63"/>
      <c r="I35" s="63"/>
      <c r="J35" s="63"/>
    </row>
    <row r="36" spans="1:10" x14ac:dyDescent="0.25">
      <c r="A36" s="62"/>
      <c r="B36" s="65"/>
      <c r="C36" s="65"/>
      <c r="D36" s="65"/>
      <c r="E36" s="62" t="s">
        <v>1199</v>
      </c>
      <c r="F36" s="62"/>
      <c r="G36" s="62"/>
      <c r="H36" s="62"/>
      <c r="I36" s="62"/>
      <c r="J36" s="62"/>
    </row>
    <row r="37" spans="1:10" ht="16.5" thickBot="1" x14ac:dyDescent="0.3">
      <c r="A37" s="64"/>
      <c r="B37" s="60"/>
      <c r="C37" s="60"/>
      <c r="D37" s="60"/>
      <c r="E37" s="64" t="s">
        <v>1211</v>
      </c>
      <c r="F37" s="64"/>
      <c r="G37" s="64"/>
      <c r="H37" s="64"/>
      <c r="I37" s="64"/>
      <c r="J37" s="64"/>
    </row>
    <row r="38" spans="1:10" x14ac:dyDescent="0.25">
      <c r="A38" s="63"/>
      <c r="B38" s="66" t="s">
        <v>73</v>
      </c>
      <c r="C38" s="66" t="s">
        <v>1215</v>
      </c>
      <c r="D38" s="66"/>
      <c r="E38" s="63" t="s">
        <v>1217</v>
      </c>
      <c r="F38" s="63"/>
      <c r="G38" s="63"/>
      <c r="H38" s="63"/>
      <c r="I38" s="63"/>
      <c r="J38" s="63"/>
    </row>
    <row r="39" spans="1:10" ht="16.5" thickBot="1" x14ac:dyDescent="0.3">
      <c r="A39" s="64"/>
      <c r="B39" s="60"/>
      <c r="C39" s="60" t="s">
        <v>1216</v>
      </c>
      <c r="D39" s="60"/>
      <c r="E39" s="64" t="s">
        <v>1218</v>
      </c>
      <c r="F39" s="64"/>
      <c r="G39" s="64"/>
      <c r="H39" s="64"/>
      <c r="I39" s="64"/>
      <c r="J39" s="64"/>
    </row>
    <row r="40" spans="1:10" x14ac:dyDescent="0.25">
      <c r="A40" s="69"/>
      <c r="B40" s="72" t="s">
        <v>1219</v>
      </c>
      <c r="C40" s="66" t="s">
        <v>1220</v>
      </c>
      <c r="D40" s="66"/>
      <c r="E40" s="63" t="s">
        <v>1221</v>
      </c>
      <c r="F40" s="63"/>
      <c r="G40" s="63"/>
      <c r="H40" s="63"/>
      <c r="I40" s="63"/>
      <c r="J40" s="63"/>
    </row>
    <row r="41" spans="1:10" x14ac:dyDescent="0.25">
      <c r="A41" s="68"/>
      <c r="B41" s="71"/>
      <c r="C41" s="65"/>
      <c r="D41" s="65"/>
      <c r="E41" s="62" t="s">
        <v>1222</v>
      </c>
      <c r="F41" s="62"/>
      <c r="G41" s="62"/>
      <c r="H41" s="62"/>
      <c r="I41" s="62"/>
      <c r="J41" s="62"/>
    </row>
    <row r="42" spans="1:10" x14ac:dyDescent="0.25">
      <c r="A42" s="68"/>
      <c r="B42" s="71"/>
      <c r="C42" s="65"/>
      <c r="D42" s="65"/>
      <c r="E42" s="62" t="s">
        <v>1223</v>
      </c>
      <c r="F42" s="62"/>
      <c r="G42" s="62"/>
      <c r="H42" s="62"/>
      <c r="I42" s="62"/>
      <c r="J42" s="62"/>
    </row>
    <row r="43" spans="1:10" ht="16.5" thickBot="1" x14ac:dyDescent="0.3">
      <c r="A43" s="70"/>
      <c r="B43" s="73"/>
      <c r="C43" s="60"/>
      <c r="D43" s="60"/>
      <c r="E43" s="64" t="s">
        <v>1211</v>
      </c>
      <c r="F43" s="64"/>
      <c r="G43" s="64"/>
      <c r="H43" s="64"/>
      <c r="I43" s="64"/>
      <c r="J43" s="64"/>
    </row>
    <row r="44" spans="1:10" x14ac:dyDescent="0.25">
      <c r="A44" s="69"/>
      <c r="B44" s="72" t="s">
        <v>679</v>
      </c>
      <c r="C44" s="66" t="s">
        <v>1224</v>
      </c>
      <c r="D44" s="66"/>
      <c r="E44" s="63" t="s">
        <v>1225</v>
      </c>
      <c r="F44" s="63"/>
      <c r="G44" s="63"/>
      <c r="H44" s="63"/>
      <c r="I44" s="63"/>
      <c r="J44" s="63"/>
    </row>
    <row r="45" spans="1:10" x14ac:dyDescent="0.25">
      <c r="A45" s="68"/>
      <c r="B45" s="71"/>
      <c r="C45" s="65"/>
      <c r="D45" s="65"/>
      <c r="E45" s="62" t="s">
        <v>1222</v>
      </c>
      <c r="F45" s="62"/>
      <c r="G45" s="62"/>
      <c r="H45" s="62"/>
      <c r="I45" s="62"/>
      <c r="J45" s="62"/>
    </row>
    <row r="46" spans="1:10" x14ac:dyDescent="0.25">
      <c r="A46" s="68"/>
      <c r="B46" s="71"/>
      <c r="C46" s="65"/>
      <c r="D46" s="65"/>
      <c r="E46" s="62" t="s">
        <v>1223</v>
      </c>
      <c r="F46" s="62"/>
      <c r="G46" s="62"/>
      <c r="H46" s="62"/>
      <c r="I46" s="62"/>
      <c r="J46" s="62"/>
    </row>
    <row r="47" spans="1:10" x14ac:dyDescent="0.25">
      <c r="A47" s="68"/>
      <c r="B47" s="71"/>
      <c r="C47" s="65"/>
      <c r="D47" s="65"/>
      <c r="E47" s="62" t="s">
        <v>1205</v>
      </c>
      <c r="F47" s="62"/>
      <c r="G47" s="62"/>
      <c r="H47" s="62"/>
      <c r="I47" s="62"/>
      <c r="J47" s="62"/>
    </row>
    <row r="48" spans="1:10" ht="16.5" thickBot="1" x14ac:dyDescent="0.3">
      <c r="A48" s="70"/>
      <c r="B48" s="73"/>
      <c r="C48" s="60"/>
      <c r="D48" s="60"/>
      <c r="E48" s="64" t="s">
        <v>1226</v>
      </c>
      <c r="F48" s="64"/>
      <c r="G48" s="64"/>
      <c r="H48" s="64"/>
      <c r="I48" s="64"/>
      <c r="J48" s="64"/>
    </row>
    <row r="49" spans="1:10" ht="16.5" thickBot="1" x14ac:dyDescent="0.3">
      <c r="A49" s="55"/>
      <c r="B49" s="56" t="s">
        <v>680</v>
      </c>
      <c r="C49" s="61" t="s">
        <v>1227</v>
      </c>
      <c r="D49" s="61"/>
      <c r="E49" s="77" t="s">
        <v>1228</v>
      </c>
      <c r="F49" s="77"/>
      <c r="G49" s="77"/>
      <c r="H49" s="77"/>
      <c r="I49" s="77"/>
      <c r="J49" s="77"/>
    </row>
    <row r="50" spans="1:10" x14ac:dyDescent="0.25">
      <c r="A50" s="63"/>
      <c r="B50" s="66" t="s">
        <v>74</v>
      </c>
      <c r="C50" s="66" t="s">
        <v>1229</v>
      </c>
      <c r="D50" s="66"/>
      <c r="E50" s="63" t="s">
        <v>1230</v>
      </c>
      <c r="F50" s="63"/>
      <c r="G50" s="63"/>
      <c r="H50" s="63"/>
      <c r="I50" s="63"/>
      <c r="J50" s="63"/>
    </row>
    <row r="51" spans="1:10" ht="16.5" thickBot="1" x14ac:dyDescent="0.3">
      <c r="A51" s="64"/>
      <c r="B51" s="60"/>
      <c r="C51" s="60"/>
      <c r="D51" s="60"/>
      <c r="E51" s="64" t="s">
        <v>1211</v>
      </c>
      <c r="F51" s="64"/>
      <c r="G51" s="64"/>
      <c r="H51" s="64"/>
      <c r="I51" s="64"/>
      <c r="J51" s="64"/>
    </row>
    <row r="52" spans="1:10" x14ac:dyDescent="0.25">
      <c r="A52" s="63"/>
      <c r="B52" s="66" t="s">
        <v>76</v>
      </c>
      <c r="C52" s="66" t="s">
        <v>1231</v>
      </c>
      <c r="D52" s="66"/>
      <c r="E52" s="63" t="s">
        <v>1232</v>
      </c>
      <c r="F52" s="63"/>
      <c r="G52" s="63"/>
      <c r="H52" s="63"/>
      <c r="I52" s="63"/>
      <c r="J52" s="63"/>
    </row>
    <row r="53" spans="1:10" x14ac:dyDescent="0.25">
      <c r="A53" s="62"/>
      <c r="B53" s="65"/>
      <c r="C53" s="65"/>
      <c r="D53" s="65"/>
      <c r="E53" s="62"/>
      <c r="F53" s="62"/>
      <c r="G53" s="62"/>
      <c r="H53" s="62"/>
      <c r="I53" s="62"/>
      <c r="J53" s="62"/>
    </row>
    <row r="54" spans="1:10" x14ac:dyDescent="0.25">
      <c r="A54" s="62"/>
      <c r="B54" s="65"/>
      <c r="C54" s="65"/>
      <c r="D54" s="65"/>
      <c r="E54" s="62" t="s">
        <v>1233</v>
      </c>
      <c r="F54" s="62"/>
      <c r="G54" s="62"/>
      <c r="H54" s="62"/>
      <c r="I54" s="62"/>
      <c r="J54" s="62"/>
    </row>
    <row r="55" spans="1:10" ht="16.5" thickBot="1" x14ac:dyDescent="0.3">
      <c r="A55" s="64"/>
      <c r="B55" s="60"/>
      <c r="C55" s="60"/>
      <c r="D55" s="60"/>
      <c r="E55" s="64" t="s">
        <v>1218</v>
      </c>
      <c r="F55" s="64"/>
      <c r="G55" s="64"/>
      <c r="H55" s="64"/>
      <c r="I55" s="64"/>
      <c r="J55" s="64"/>
    </row>
    <row r="56" spans="1:10" ht="74.25" customHeight="1" x14ac:dyDescent="0.25">
      <c r="A56" s="63"/>
      <c r="B56" s="66" t="s">
        <v>1234</v>
      </c>
      <c r="C56" s="66" t="s">
        <v>1235</v>
      </c>
      <c r="D56" s="66"/>
      <c r="E56" s="63" t="s">
        <v>1204</v>
      </c>
      <c r="F56" s="63"/>
      <c r="G56" s="63"/>
      <c r="H56" s="63"/>
      <c r="I56" s="63"/>
      <c r="J56" s="63"/>
    </row>
    <row r="57" spans="1:10" x14ac:dyDescent="0.25">
      <c r="A57" s="62"/>
      <c r="B57" s="65"/>
      <c r="C57" s="65"/>
      <c r="D57" s="65"/>
      <c r="E57" s="62" t="s">
        <v>1199</v>
      </c>
      <c r="F57" s="62"/>
      <c r="G57" s="62"/>
      <c r="H57" s="62"/>
      <c r="I57" s="62"/>
      <c r="J57" s="62"/>
    </row>
    <row r="58" spans="1:10" ht="16.5" thickBot="1" x14ac:dyDescent="0.3">
      <c r="A58" s="64"/>
      <c r="B58" s="60"/>
      <c r="C58" s="60"/>
      <c r="D58" s="60"/>
      <c r="E58" s="64" t="s">
        <v>1205</v>
      </c>
      <c r="F58" s="64"/>
      <c r="G58" s="64"/>
      <c r="H58" s="64"/>
      <c r="I58" s="64"/>
      <c r="J58" s="64"/>
    </row>
    <row r="59" spans="1:10" ht="59.25" customHeight="1" x14ac:dyDescent="0.25">
      <c r="A59" s="63"/>
      <c r="B59" s="66" t="s">
        <v>1236</v>
      </c>
      <c r="C59" s="66" t="s">
        <v>1237</v>
      </c>
      <c r="D59" s="66"/>
      <c r="E59" s="63" t="s">
        <v>1238</v>
      </c>
      <c r="F59" s="63"/>
      <c r="G59" s="63"/>
      <c r="H59" s="63"/>
      <c r="I59" s="63"/>
      <c r="J59" s="63"/>
    </row>
    <row r="60" spans="1:10" x14ac:dyDescent="0.25">
      <c r="A60" s="62"/>
      <c r="B60" s="65"/>
      <c r="C60" s="65"/>
      <c r="D60" s="65"/>
      <c r="E60" s="62" t="s">
        <v>1199</v>
      </c>
      <c r="F60" s="62"/>
      <c r="G60" s="62"/>
      <c r="H60" s="62"/>
      <c r="I60" s="62"/>
      <c r="J60" s="62"/>
    </row>
    <row r="61" spans="1:10" ht="16.5" thickBot="1" x14ac:dyDescent="0.3">
      <c r="A61" s="64"/>
      <c r="B61" s="60"/>
      <c r="C61" s="60"/>
      <c r="D61" s="60"/>
      <c r="E61" s="64" t="s">
        <v>1211</v>
      </c>
      <c r="F61" s="64"/>
      <c r="G61" s="64"/>
      <c r="H61" s="64"/>
      <c r="I61" s="64"/>
      <c r="J61" s="64"/>
    </row>
    <row r="62" spans="1:10" ht="70.5" customHeight="1" x14ac:dyDescent="0.25">
      <c r="A62" s="63"/>
      <c r="B62" s="66" t="s">
        <v>1239</v>
      </c>
      <c r="C62" s="66" t="s">
        <v>83</v>
      </c>
      <c r="D62" s="66"/>
      <c r="E62" s="63" t="s">
        <v>1240</v>
      </c>
      <c r="F62" s="63"/>
      <c r="G62" s="63"/>
      <c r="H62" s="63"/>
      <c r="I62" s="63"/>
      <c r="J62" s="63"/>
    </row>
    <row r="63" spans="1:10" x14ac:dyDescent="0.25">
      <c r="A63" s="62"/>
      <c r="B63" s="65"/>
      <c r="C63" s="65"/>
      <c r="D63" s="65"/>
      <c r="E63" s="62" t="s">
        <v>1199</v>
      </c>
      <c r="F63" s="62"/>
      <c r="G63" s="62"/>
      <c r="H63" s="62"/>
      <c r="I63" s="62"/>
      <c r="J63" s="62"/>
    </row>
    <row r="64" spans="1:10" ht="16.5" thickBot="1" x14ac:dyDescent="0.3">
      <c r="A64" s="64"/>
      <c r="B64" s="60"/>
      <c r="C64" s="60"/>
      <c r="D64" s="60"/>
      <c r="E64" s="64" t="s">
        <v>1211</v>
      </c>
      <c r="F64" s="64"/>
      <c r="G64" s="64"/>
      <c r="H64" s="64"/>
      <c r="I64" s="64"/>
      <c r="J64" s="64"/>
    </row>
    <row r="65" spans="1:10" ht="72" customHeight="1" x14ac:dyDescent="0.25">
      <c r="A65" s="63"/>
      <c r="B65" s="66" t="s">
        <v>79</v>
      </c>
      <c r="C65" s="66" t="s">
        <v>1241</v>
      </c>
      <c r="D65" s="66"/>
      <c r="E65" s="63" t="s">
        <v>1242</v>
      </c>
      <c r="F65" s="63"/>
      <c r="G65" s="63"/>
      <c r="H65" s="63"/>
      <c r="I65" s="63"/>
      <c r="J65" s="63"/>
    </row>
    <row r="66" spans="1:10" x14ac:dyDescent="0.25">
      <c r="A66" s="62"/>
      <c r="B66" s="65"/>
      <c r="C66" s="65"/>
      <c r="D66" s="65"/>
      <c r="E66" s="62" t="s">
        <v>1199</v>
      </c>
      <c r="F66" s="62"/>
      <c r="G66" s="62"/>
      <c r="H66" s="62"/>
      <c r="I66" s="62"/>
      <c r="J66" s="62"/>
    </row>
    <row r="67" spans="1:10" ht="16.5" thickBot="1" x14ac:dyDescent="0.3">
      <c r="A67" s="64"/>
      <c r="B67" s="60"/>
      <c r="C67" s="60"/>
      <c r="D67" s="60"/>
      <c r="E67" s="64" t="s">
        <v>1211</v>
      </c>
      <c r="F67" s="64"/>
      <c r="G67" s="64"/>
      <c r="H67" s="64"/>
      <c r="I67" s="64"/>
      <c r="J67" s="64"/>
    </row>
    <row r="68" spans="1:10" ht="93.75" customHeight="1" x14ac:dyDescent="0.25">
      <c r="A68" s="63"/>
      <c r="B68" s="66" t="s">
        <v>80</v>
      </c>
      <c r="C68" s="66" t="s">
        <v>1243</v>
      </c>
      <c r="D68" s="66"/>
      <c r="E68" s="63" t="s">
        <v>1244</v>
      </c>
      <c r="F68" s="63"/>
      <c r="G68" s="63"/>
      <c r="H68" s="63"/>
      <c r="I68" s="63"/>
      <c r="J68" s="63"/>
    </row>
    <row r="69" spans="1:10" x14ac:dyDescent="0.25">
      <c r="A69" s="62"/>
      <c r="B69" s="65"/>
      <c r="C69" s="65"/>
      <c r="D69" s="65"/>
      <c r="E69" s="62" t="s">
        <v>1199</v>
      </c>
      <c r="F69" s="62"/>
      <c r="G69" s="62"/>
      <c r="H69" s="62"/>
      <c r="I69" s="62"/>
      <c r="J69" s="62"/>
    </row>
    <row r="70" spans="1:10" ht="16.5" thickBot="1" x14ac:dyDescent="0.3">
      <c r="A70" s="64"/>
      <c r="B70" s="60"/>
      <c r="C70" s="60"/>
      <c r="D70" s="60"/>
      <c r="E70" s="64" t="s">
        <v>1211</v>
      </c>
      <c r="F70" s="64"/>
      <c r="G70" s="64"/>
      <c r="H70" s="64"/>
      <c r="I70" s="64"/>
      <c r="J70" s="64"/>
    </row>
    <row r="71" spans="1:10" ht="16.5" thickBot="1" x14ac:dyDescent="0.3">
      <c r="A71" s="59" t="s">
        <v>1245</v>
      </c>
      <c r="B71" s="59"/>
      <c r="C71" s="59"/>
      <c r="D71" s="59"/>
      <c r="E71" s="83"/>
      <c r="F71" s="83"/>
      <c r="G71" s="83"/>
      <c r="H71" s="83"/>
      <c r="I71" s="83"/>
      <c r="J71" s="83"/>
    </row>
    <row r="72" spans="1:10" ht="67.5" customHeight="1" x14ac:dyDescent="0.25">
      <c r="A72" s="63"/>
      <c r="B72" s="66" t="s">
        <v>87</v>
      </c>
      <c r="C72" s="66" t="s">
        <v>1246</v>
      </c>
      <c r="D72" s="66"/>
      <c r="E72" s="63" t="s">
        <v>1247</v>
      </c>
      <c r="F72" s="63"/>
      <c r="G72" s="63"/>
      <c r="H72" s="63"/>
      <c r="I72" s="63"/>
      <c r="J72" s="63"/>
    </row>
    <row r="73" spans="1:10" x14ac:dyDescent="0.25">
      <c r="A73" s="62"/>
      <c r="B73" s="65"/>
      <c r="C73" s="65"/>
      <c r="D73" s="65"/>
      <c r="E73" s="62" t="s">
        <v>1199</v>
      </c>
      <c r="F73" s="62"/>
      <c r="G73" s="62"/>
      <c r="H73" s="62"/>
      <c r="I73" s="62"/>
      <c r="J73" s="62"/>
    </row>
    <row r="74" spans="1:10" ht="16.5" thickBot="1" x14ac:dyDescent="0.3">
      <c r="A74" s="64"/>
      <c r="B74" s="60"/>
      <c r="C74" s="60"/>
      <c r="D74" s="60"/>
      <c r="E74" s="64" t="s">
        <v>1211</v>
      </c>
      <c r="F74" s="64"/>
      <c r="G74" s="64"/>
      <c r="H74" s="64"/>
      <c r="I74" s="64"/>
      <c r="J74" s="64"/>
    </row>
    <row r="75" spans="1:10" ht="43.5" customHeight="1" x14ac:dyDescent="0.25">
      <c r="A75" s="63"/>
      <c r="B75" s="66" t="s">
        <v>89</v>
      </c>
      <c r="C75" s="66" t="s">
        <v>1248</v>
      </c>
      <c r="D75" s="66"/>
      <c r="E75" s="63" t="s">
        <v>1249</v>
      </c>
      <c r="F75" s="63"/>
      <c r="G75" s="63"/>
      <c r="H75" s="63"/>
      <c r="I75" s="63"/>
      <c r="J75" s="63"/>
    </row>
    <row r="76" spans="1:10" x14ac:dyDescent="0.25">
      <c r="A76" s="62"/>
      <c r="B76" s="65"/>
      <c r="C76" s="65"/>
      <c r="D76" s="65"/>
      <c r="E76" s="62" t="s">
        <v>1199</v>
      </c>
      <c r="F76" s="62"/>
      <c r="G76" s="62"/>
      <c r="H76" s="62"/>
      <c r="I76" s="62"/>
      <c r="J76" s="62"/>
    </row>
    <row r="77" spans="1:10" ht="16.5" thickBot="1" x14ac:dyDescent="0.3">
      <c r="A77" s="64"/>
      <c r="B77" s="60"/>
      <c r="C77" s="60"/>
      <c r="D77" s="60"/>
      <c r="E77" s="64" t="s">
        <v>1250</v>
      </c>
      <c r="F77" s="64"/>
      <c r="G77" s="64"/>
      <c r="H77" s="64"/>
      <c r="I77" s="64"/>
      <c r="J77" s="64"/>
    </row>
    <row r="78" spans="1:10" x14ac:dyDescent="0.25">
      <c r="A78" s="63"/>
      <c r="B78" s="66" t="s">
        <v>90</v>
      </c>
      <c r="C78" s="66" t="s">
        <v>1251</v>
      </c>
      <c r="D78" s="66"/>
      <c r="E78" s="63" t="s">
        <v>1247</v>
      </c>
      <c r="F78" s="63"/>
      <c r="G78" s="63"/>
      <c r="H78" s="63"/>
      <c r="I78" s="63"/>
      <c r="J78" s="63"/>
    </row>
    <row r="79" spans="1:10" ht="16.5" thickBot="1" x14ac:dyDescent="0.3">
      <c r="A79" s="64"/>
      <c r="B79" s="60"/>
      <c r="C79" s="60"/>
      <c r="D79" s="60"/>
      <c r="E79" s="64" t="s">
        <v>1211</v>
      </c>
      <c r="F79" s="64"/>
      <c r="G79" s="64"/>
      <c r="H79" s="64"/>
      <c r="I79" s="64"/>
      <c r="J79" s="64"/>
    </row>
    <row r="80" spans="1:10" ht="42" customHeight="1" x14ac:dyDescent="0.25">
      <c r="A80" s="63"/>
      <c r="B80" s="66" t="s">
        <v>91</v>
      </c>
      <c r="C80" s="66" t="s">
        <v>1252</v>
      </c>
      <c r="D80" s="66"/>
      <c r="E80" s="63" t="s">
        <v>1253</v>
      </c>
      <c r="F80" s="63"/>
      <c r="G80" s="63"/>
      <c r="H80" s="63"/>
      <c r="I80" s="63"/>
      <c r="J80" s="63"/>
    </row>
    <row r="81" spans="1:10" x14ac:dyDescent="0.25">
      <c r="A81" s="62"/>
      <c r="B81" s="65"/>
      <c r="C81" s="65"/>
      <c r="D81" s="65"/>
      <c r="E81" s="62" t="s">
        <v>1199</v>
      </c>
      <c r="F81" s="62"/>
      <c r="G81" s="62"/>
      <c r="H81" s="62"/>
      <c r="I81" s="62"/>
      <c r="J81" s="62"/>
    </row>
    <row r="82" spans="1:10" ht="16.5" thickBot="1" x14ac:dyDescent="0.3">
      <c r="A82" s="64"/>
      <c r="B82" s="60"/>
      <c r="C82" s="60"/>
      <c r="D82" s="60"/>
      <c r="E82" s="64" t="s">
        <v>1250</v>
      </c>
      <c r="F82" s="64"/>
      <c r="G82" s="64"/>
      <c r="H82" s="64"/>
      <c r="I82" s="64"/>
      <c r="J82" s="64"/>
    </row>
    <row r="83" spans="1:10" ht="16.5" thickBot="1" x14ac:dyDescent="0.3">
      <c r="A83" s="55"/>
      <c r="B83" s="56" t="s">
        <v>92</v>
      </c>
      <c r="C83" s="61" t="s">
        <v>1254</v>
      </c>
      <c r="D83" s="61"/>
      <c r="E83" s="77" t="s">
        <v>1228</v>
      </c>
      <c r="F83" s="77"/>
      <c r="G83" s="77"/>
      <c r="H83" s="77"/>
      <c r="I83" s="77"/>
      <c r="J83" s="77"/>
    </row>
    <row r="84" spans="1:10" ht="16.5" thickBot="1" x14ac:dyDescent="0.3">
      <c r="A84" s="59" t="s">
        <v>1255</v>
      </c>
      <c r="B84" s="59"/>
      <c r="C84" s="59"/>
      <c r="D84" s="59"/>
      <c r="E84" s="83"/>
      <c r="F84" s="83"/>
      <c r="G84" s="83"/>
      <c r="H84" s="83"/>
      <c r="I84" s="83"/>
      <c r="J84" s="83"/>
    </row>
    <row r="85" spans="1:10" ht="111.75" customHeight="1" x14ac:dyDescent="0.25">
      <c r="A85" s="63"/>
      <c r="B85" s="66" t="s">
        <v>95</v>
      </c>
      <c r="C85" s="66" t="s">
        <v>1256</v>
      </c>
      <c r="D85" s="66"/>
      <c r="E85" s="63" t="s">
        <v>1257</v>
      </c>
      <c r="F85" s="63"/>
      <c r="G85" s="63"/>
      <c r="H85" s="63"/>
      <c r="I85" s="63"/>
      <c r="J85" s="63"/>
    </row>
    <row r="86" spans="1:10" x14ac:dyDescent="0.25">
      <c r="A86" s="62"/>
      <c r="B86" s="65"/>
      <c r="C86" s="65"/>
      <c r="D86" s="65"/>
      <c r="E86" s="62" t="s">
        <v>1199</v>
      </c>
      <c r="F86" s="62"/>
      <c r="G86" s="62"/>
      <c r="H86" s="62"/>
      <c r="I86" s="62"/>
      <c r="J86" s="62"/>
    </row>
    <row r="87" spans="1:10" ht="16.5" thickBot="1" x14ac:dyDescent="0.3">
      <c r="A87" s="64"/>
      <c r="B87" s="60"/>
      <c r="C87" s="60"/>
      <c r="D87" s="60"/>
      <c r="E87" s="64" t="s">
        <v>1250</v>
      </c>
      <c r="F87" s="64"/>
      <c r="G87" s="64"/>
      <c r="H87" s="64"/>
      <c r="I87" s="64"/>
      <c r="J87" s="64"/>
    </row>
    <row r="88" spans="1:10" ht="115.5" customHeight="1" x14ac:dyDescent="0.25">
      <c r="A88" s="63"/>
      <c r="B88" s="66" t="s">
        <v>96</v>
      </c>
      <c r="C88" s="66" t="s">
        <v>1118</v>
      </c>
      <c r="D88" s="66"/>
      <c r="E88" s="63" t="s">
        <v>1257</v>
      </c>
      <c r="F88" s="63"/>
      <c r="G88" s="63"/>
      <c r="H88" s="63"/>
      <c r="I88" s="63"/>
      <c r="J88" s="63"/>
    </row>
    <row r="89" spans="1:10" x14ac:dyDescent="0.25">
      <c r="A89" s="62"/>
      <c r="B89" s="65"/>
      <c r="C89" s="65"/>
      <c r="D89" s="65"/>
      <c r="E89" s="62" t="s">
        <v>1199</v>
      </c>
      <c r="F89" s="62"/>
      <c r="G89" s="62"/>
      <c r="H89" s="62"/>
      <c r="I89" s="62"/>
      <c r="J89" s="62"/>
    </row>
    <row r="90" spans="1:10" ht="16.5" thickBot="1" x14ac:dyDescent="0.3">
      <c r="A90" s="64"/>
      <c r="B90" s="60"/>
      <c r="C90" s="60"/>
      <c r="D90" s="60"/>
      <c r="E90" s="64" t="s">
        <v>1250</v>
      </c>
      <c r="F90" s="64"/>
      <c r="G90" s="64"/>
      <c r="H90" s="64"/>
      <c r="I90" s="64"/>
      <c r="J90" s="64"/>
    </row>
    <row r="91" spans="1:10" ht="117" customHeight="1" x14ac:dyDescent="0.25">
      <c r="A91" s="63"/>
      <c r="B91" s="66" t="s">
        <v>97</v>
      </c>
      <c r="C91" s="66" t="s">
        <v>1258</v>
      </c>
      <c r="D91" s="66"/>
      <c r="E91" s="63" t="s">
        <v>1257</v>
      </c>
      <c r="F91" s="63"/>
      <c r="G91" s="63"/>
      <c r="H91" s="63"/>
      <c r="I91" s="63"/>
      <c r="J91" s="63"/>
    </row>
    <row r="92" spans="1:10" x14ac:dyDescent="0.25">
      <c r="A92" s="62"/>
      <c r="B92" s="65"/>
      <c r="C92" s="65"/>
      <c r="D92" s="65"/>
      <c r="E92" s="62" t="s">
        <v>1199</v>
      </c>
      <c r="F92" s="62"/>
      <c r="G92" s="62"/>
      <c r="H92" s="62"/>
      <c r="I92" s="62"/>
      <c r="J92" s="62"/>
    </row>
    <row r="93" spans="1:10" ht="16.5" thickBot="1" x14ac:dyDescent="0.3">
      <c r="A93" s="64"/>
      <c r="B93" s="60"/>
      <c r="C93" s="60"/>
      <c r="D93" s="60"/>
      <c r="E93" s="64" t="s">
        <v>1250</v>
      </c>
      <c r="F93" s="64"/>
      <c r="G93" s="64"/>
      <c r="H93" s="64"/>
      <c r="I93" s="64"/>
      <c r="J93" s="64"/>
    </row>
    <row r="94" spans="1:10" ht="90.75" customHeight="1" x14ac:dyDescent="0.25">
      <c r="A94" s="63"/>
      <c r="B94" s="66" t="s">
        <v>99</v>
      </c>
      <c r="C94" s="66" t="s">
        <v>1259</v>
      </c>
      <c r="D94" s="66"/>
      <c r="E94" s="63" t="s">
        <v>1260</v>
      </c>
      <c r="F94" s="63"/>
      <c r="G94" s="63"/>
      <c r="H94" s="63"/>
      <c r="I94" s="63"/>
      <c r="J94" s="63"/>
    </row>
    <row r="95" spans="1:10" x14ac:dyDescent="0.25">
      <c r="A95" s="62"/>
      <c r="B95" s="65"/>
      <c r="C95" s="65"/>
      <c r="D95" s="65"/>
      <c r="E95" s="62" t="s">
        <v>1199</v>
      </c>
      <c r="F95" s="62"/>
      <c r="G95" s="62"/>
      <c r="H95" s="62"/>
      <c r="I95" s="62"/>
      <c r="J95" s="62"/>
    </row>
    <row r="96" spans="1:10" ht="16.5" thickBot="1" x14ac:dyDescent="0.3">
      <c r="A96" s="64"/>
      <c r="B96" s="60"/>
      <c r="C96" s="60"/>
      <c r="D96" s="60"/>
      <c r="E96" s="64" t="s">
        <v>1250</v>
      </c>
      <c r="F96" s="64"/>
      <c r="G96" s="64"/>
      <c r="H96" s="64"/>
      <c r="I96" s="64"/>
      <c r="J96" s="64"/>
    </row>
    <row r="97" spans="1:10" ht="81.75" customHeight="1" x14ac:dyDescent="0.25">
      <c r="A97" s="63"/>
      <c r="B97" s="66" t="s">
        <v>100</v>
      </c>
      <c r="C97" s="66" t="s">
        <v>1261</v>
      </c>
      <c r="D97" s="66"/>
      <c r="E97" s="63" t="s">
        <v>1260</v>
      </c>
      <c r="F97" s="63"/>
      <c r="G97" s="63"/>
      <c r="H97" s="63"/>
      <c r="I97" s="63"/>
      <c r="J97" s="63"/>
    </row>
    <row r="98" spans="1:10" x14ac:dyDescent="0.25">
      <c r="A98" s="62"/>
      <c r="B98" s="65"/>
      <c r="C98" s="65"/>
      <c r="D98" s="65"/>
      <c r="E98" s="62" t="s">
        <v>1199</v>
      </c>
      <c r="F98" s="62"/>
      <c r="G98" s="62"/>
      <c r="H98" s="62"/>
      <c r="I98" s="62"/>
      <c r="J98" s="62"/>
    </row>
    <row r="99" spans="1:10" ht="16.5" thickBot="1" x14ac:dyDescent="0.3">
      <c r="A99" s="64"/>
      <c r="B99" s="60"/>
      <c r="C99" s="60"/>
      <c r="D99" s="60"/>
      <c r="E99" s="64" t="s">
        <v>1250</v>
      </c>
      <c r="F99" s="64"/>
      <c r="G99" s="64"/>
      <c r="H99" s="64"/>
      <c r="I99" s="64"/>
      <c r="J99" s="64"/>
    </row>
    <row r="100" spans="1:10" x14ac:dyDescent="0.25">
      <c r="A100" s="63"/>
      <c r="B100" s="66" t="s">
        <v>101</v>
      </c>
      <c r="C100" s="66" t="s">
        <v>1262</v>
      </c>
      <c r="D100" s="66"/>
      <c r="E100" s="63" t="s">
        <v>1263</v>
      </c>
      <c r="F100" s="63"/>
      <c r="G100" s="63"/>
      <c r="H100" s="63"/>
      <c r="I100" s="63"/>
      <c r="J100" s="63"/>
    </row>
    <row r="101" spans="1:10" x14ac:dyDescent="0.25">
      <c r="A101" s="62"/>
      <c r="B101" s="65"/>
      <c r="C101" s="65"/>
      <c r="D101" s="65"/>
      <c r="E101" s="62" t="s">
        <v>1199</v>
      </c>
      <c r="F101" s="62"/>
      <c r="G101" s="62"/>
      <c r="H101" s="62"/>
      <c r="I101" s="62"/>
      <c r="J101" s="62"/>
    </row>
    <row r="102" spans="1:10" ht="16.5" thickBot="1" x14ac:dyDescent="0.3">
      <c r="A102" s="64"/>
      <c r="B102" s="60"/>
      <c r="C102" s="60"/>
      <c r="D102" s="60"/>
      <c r="E102" s="64" t="s">
        <v>1250</v>
      </c>
      <c r="F102" s="64"/>
      <c r="G102" s="64"/>
      <c r="H102" s="64"/>
      <c r="I102" s="64"/>
      <c r="J102" s="64"/>
    </row>
    <row r="103" spans="1:10" ht="16.5" thickBot="1" x14ac:dyDescent="0.3">
      <c r="A103" s="59" t="s">
        <v>1264</v>
      </c>
      <c r="B103" s="59"/>
      <c r="C103" s="59"/>
      <c r="D103" s="59"/>
      <c r="E103" s="83"/>
      <c r="F103" s="83"/>
      <c r="G103" s="83"/>
      <c r="H103" s="83"/>
      <c r="I103" s="83"/>
      <c r="J103" s="83"/>
    </row>
    <row r="104" spans="1:10" ht="59.25" customHeight="1" x14ac:dyDescent="0.25">
      <c r="A104" s="63"/>
      <c r="B104" s="66" t="s">
        <v>1265</v>
      </c>
      <c r="C104" s="66" t="s">
        <v>1266</v>
      </c>
      <c r="D104" s="66"/>
      <c r="E104" s="63" t="s">
        <v>1267</v>
      </c>
      <c r="F104" s="63"/>
      <c r="G104" s="63"/>
      <c r="H104" s="63"/>
      <c r="I104" s="63"/>
      <c r="J104" s="63"/>
    </row>
    <row r="105" spans="1:10" x14ac:dyDescent="0.25">
      <c r="A105" s="62"/>
      <c r="B105" s="65"/>
      <c r="C105" s="65"/>
      <c r="D105" s="65"/>
      <c r="E105" s="62" t="s">
        <v>1199</v>
      </c>
      <c r="F105" s="62"/>
      <c r="G105" s="62"/>
      <c r="H105" s="62"/>
      <c r="I105" s="62"/>
      <c r="J105" s="62"/>
    </row>
    <row r="106" spans="1:10" ht="16.5" thickBot="1" x14ac:dyDescent="0.3">
      <c r="A106" s="64"/>
      <c r="B106" s="60"/>
      <c r="C106" s="60"/>
      <c r="D106" s="60"/>
      <c r="E106" s="64" t="s">
        <v>1250</v>
      </c>
      <c r="F106" s="64"/>
      <c r="G106" s="64"/>
      <c r="H106" s="64"/>
      <c r="I106" s="64"/>
      <c r="J106" s="64"/>
    </row>
    <row r="107" spans="1:10" ht="51" customHeight="1" x14ac:dyDescent="0.25">
      <c r="A107" s="63"/>
      <c r="B107" s="66" t="s">
        <v>1268</v>
      </c>
      <c r="C107" s="66" t="s">
        <v>1269</v>
      </c>
      <c r="D107" s="66"/>
      <c r="E107" s="63" t="s">
        <v>1270</v>
      </c>
      <c r="F107" s="63"/>
      <c r="G107" s="63"/>
      <c r="H107" s="63"/>
      <c r="I107" s="63"/>
      <c r="J107" s="63"/>
    </row>
    <row r="108" spans="1:10" x14ac:dyDescent="0.25">
      <c r="A108" s="62"/>
      <c r="B108" s="65"/>
      <c r="C108" s="65"/>
      <c r="D108" s="65"/>
      <c r="E108" s="62" t="s">
        <v>1199</v>
      </c>
      <c r="F108" s="62"/>
      <c r="G108" s="62"/>
      <c r="H108" s="62"/>
      <c r="I108" s="62"/>
      <c r="J108" s="62"/>
    </row>
    <row r="109" spans="1:10" ht="16.5" thickBot="1" x14ac:dyDescent="0.3">
      <c r="A109" s="64"/>
      <c r="B109" s="60"/>
      <c r="C109" s="60"/>
      <c r="D109" s="60"/>
      <c r="E109" s="64" t="s">
        <v>1250</v>
      </c>
      <c r="F109" s="64"/>
      <c r="G109" s="64"/>
      <c r="H109" s="64"/>
      <c r="I109" s="64"/>
      <c r="J109" s="64"/>
    </row>
    <row r="110" spans="1:10" ht="54" customHeight="1" x14ac:dyDescent="0.25">
      <c r="A110" s="63"/>
      <c r="B110" s="66" t="s">
        <v>104</v>
      </c>
      <c r="C110" s="66" t="s">
        <v>707</v>
      </c>
      <c r="D110" s="66"/>
      <c r="E110" s="63" t="s">
        <v>1271</v>
      </c>
      <c r="F110" s="63"/>
      <c r="G110" s="63"/>
      <c r="H110" s="63"/>
      <c r="I110" s="63"/>
      <c r="J110" s="63"/>
    </row>
    <row r="111" spans="1:10" x14ac:dyDescent="0.25">
      <c r="A111" s="62"/>
      <c r="B111" s="65"/>
      <c r="C111" s="65"/>
      <c r="D111" s="65"/>
      <c r="E111" s="62" t="s">
        <v>1199</v>
      </c>
      <c r="F111" s="62"/>
      <c r="G111" s="62"/>
      <c r="H111" s="62"/>
      <c r="I111" s="62"/>
      <c r="J111" s="62"/>
    </row>
    <row r="112" spans="1:10" ht="16.5" thickBot="1" x14ac:dyDescent="0.3">
      <c r="A112" s="64"/>
      <c r="B112" s="60"/>
      <c r="C112" s="60"/>
      <c r="D112" s="60"/>
      <c r="E112" s="64" t="s">
        <v>1250</v>
      </c>
      <c r="F112" s="64"/>
      <c r="G112" s="64"/>
      <c r="H112" s="64"/>
      <c r="I112" s="64"/>
      <c r="J112" s="64"/>
    </row>
    <row r="113" spans="1:10" ht="55.5" customHeight="1" x14ac:dyDescent="0.25">
      <c r="A113" s="63"/>
      <c r="B113" s="66" t="s">
        <v>106</v>
      </c>
      <c r="C113" s="66" t="s">
        <v>1272</v>
      </c>
      <c r="D113" s="66"/>
      <c r="E113" s="63" t="s">
        <v>1273</v>
      </c>
      <c r="F113" s="63"/>
      <c r="G113" s="63"/>
      <c r="H113" s="63"/>
      <c r="I113" s="63"/>
      <c r="J113" s="63"/>
    </row>
    <row r="114" spans="1:10" x14ac:dyDescent="0.25">
      <c r="A114" s="62"/>
      <c r="B114" s="65"/>
      <c r="C114" s="65"/>
      <c r="D114" s="65"/>
      <c r="E114" s="62" t="s">
        <v>1199</v>
      </c>
      <c r="F114" s="62"/>
      <c r="G114" s="62"/>
      <c r="H114" s="62"/>
      <c r="I114" s="62"/>
      <c r="J114" s="62"/>
    </row>
    <row r="115" spans="1:10" ht="16.5" thickBot="1" x14ac:dyDescent="0.3">
      <c r="A115" s="64"/>
      <c r="B115" s="60"/>
      <c r="C115" s="60"/>
      <c r="D115" s="60"/>
      <c r="E115" s="64" t="s">
        <v>1250</v>
      </c>
      <c r="F115" s="64"/>
      <c r="G115" s="64"/>
      <c r="H115" s="64"/>
      <c r="I115" s="64"/>
      <c r="J115" s="64"/>
    </row>
    <row r="116" spans="1:10" x14ac:dyDescent="0.25">
      <c r="A116" s="63"/>
      <c r="B116" s="66" t="s">
        <v>108</v>
      </c>
      <c r="C116" s="66" t="s">
        <v>817</v>
      </c>
      <c r="D116" s="66"/>
      <c r="E116" s="63" t="s">
        <v>1274</v>
      </c>
      <c r="F116" s="63"/>
      <c r="G116" s="63"/>
      <c r="H116" s="63"/>
      <c r="I116" s="63"/>
      <c r="J116" s="63"/>
    </row>
    <row r="117" spans="1:10" x14ac:dyDescent="0.25">
      <c r="A117" s="62"/>
      <c r="B117" s="65"/>
      <c r="C117" s="65"/>
      <c r="D117" s="65"/>
      <c r="E117" s="62" t="s">
        <v>1199</v>
      </c>
      <c r="F117" s="62"/>
      <c r="G117" s="62"/>
      <c r="H117" s="62"/>
      <c r="I117" s="62"/>
      <c r="J117" s="62"/>
    </row>
    <row r="118" spans="1:10" ht="16.5" thickBot="1" x14ac:dyDescent="0.3">
      <c r="A118" s="64"/>
      <c r="B118" s="60"/>
      <c r="C118" s="60"/>
      <c r="D118" s="60"/>
      <c r="E118" s="64" t="s">
        <v>1250</v>
      </c>
      <c r="F118" s="64"/>
      <c r="G118" s="64"/>
      <c r="H118" s="64"/>
      <c r="I118" s="64"/>
      <c r="J118" s="64"/>
    </row>
    <row r="119" spans="1:10" ht="16.5" thickBot="1" x14ac:dyDescent="0.3">
      <c r="A119" s="59" t="s">
        <v>1275</v>
      </c>
      <c r="B119" s="59"/>
      <c r="C119" s="59"/>
      <c r="D119" s="59"/>
      <c r="E119" s="83"/>
      <c r="F119" s="83"/>
      <c r="G119" s="83"/>
      <c r="H119" s="83"/>
      <c r="I119" s="83"/>
      <c r="J119" s="83"/>
    </row>
    <row r="120" spans="1:10" ht="62.25" customHeight="1" x14ac:dyDescent="0.25">
      <c r="A120" s="63"/>
      <c r="B120" s="66" t="s">
        <v>112</v>
      </c>
      <c r="C120" s="66" t="s">
        <v>1276</v>
      </c>
      <c r="D120" s="66"/>
      <c r="E120" s="63" t="s">
        <v>1277</v>
      </c>
      <c r="F120" s="63"/>
      <c r="G120" s="63"/>
      <c r="H120" s="63"/>
      <c r="I120" s="63"/>
      <c r="J120" s="63"/>
    </row>
    <row r="121" spans="1:10" x14ac:dyDescent="0.25">
      <c r="A121" s="62"/>
      <c r="B121" s="65"/>
      <c r="C121" s="65"/>
      <c r="D121" s="65"/>
      <c r="E121" s="62" t="s">
        <v>1199</v>
      </c>
      <c r="F121" s="62"/>
      <c r="G121" s="62"/>
      <c r="H121" s="62"/>
      <c r="I121" s="62"/>
      <c r="J121" s="62"/>
    </row>
    <row r="122" spans="1:10" ht="16.5" thickBot="1" x14ac:dyDescent="0.3">
      <c r="A122" s="64"/>
      <c r="B122" s="60"/>
      <c r="C122" s="60"/>
      <c r="D122" s="60"/>
      <c r="E122" s="64" t="s">
        <v>1250</v>
      </c>
      <c r="F122" s="64"/>
      <c r="G122" s="64"/>
      <c r="H122" s="64"/>
      <c r="I122" s="64"/>
      <c r="J122" s="64"/>
    </row>
    <row r="123" spans="1:10" ht="87" customHeight="1" x14ac:dyDescent="0.25">
      <c r="A123" s="63"/>
      <c r="B123" s="66" t="s">
        <v>114</v>
      </c>
      <c r="C123" s="66" t="s">
        <v>1278</v>
      </c>
      <c r="D123" s="66"/>
      <c r="E123" s="63" t="s">
        <v>1279</v>
      </c>
      <c r="F123" s="63"/>
      <c r="G123" s="63"/>
      <c r="H123" s="63"/>
      <c r="I123" s="63"/>
      <c r="J123" s="63"/>
    </row>
    <row r="124" spans="1:10" x14ac:dyDescent="0.25">
      <c r="A124" s="62"/>
      <c r="B124" s="65"/>
      <c r="C124" s="65"/>
      <c r="D124" s="65"/>
      <c r="E124" s="62" t="s">
        <v>1199</v>
      </c>
      <c r="F124" s="62"/>
      <c r="G124" s="62"/>
      <c r="H124" s="62"/>
      <c r="I124" s="62"/>
      <c r="J124" s="62"/>
    </row>
    <row r="125" spans="1:10" ht="16.5" thickBot="1" x14ac:dyDescent="0.3">
      <c r="A125" s="64"/>
      <c r="B125" s="60"/>
      <c r="C125" s="60"/>
      <c r="D125" s="60"/>
      <c r="E125" s="64" t="s">
        <v>1250</v>
      </c>
      <c r="F125" s="64"/>
      <c r="G125" s="64"/>
      <c r="H125" s="64"/>
      <c r="I125" s="64"/>
      <c r="J125" s="64"/>
    </row>
    <row r="126" spans="1:10" ht="16.5" thickBot="1" x14ac:dyDescent="0.3">
      <c r="A126" s="55"/>
      <c r="B126" s="56" t="s">
        <v>115</v>
      </c>
      <c r="C126" s="61" t="s">
        <v>1280</v>
      </c>
      <c r="D126" s="61"/>
      <c r="E126" s="77" t="s">
        <v>1208</v>
      </c>
      <c r="F126" s="77"/>
      <c r="G126" s="77"/>
      <c r="H126" s="77"/>
      <c r="I126" s="77"/>
      <c r="J126" s="77"/>
    </row>
    <row r="127" spans="1:10" ht="16.5" thickBot="1" x14ac:dyDescent="0.3">
      <c r="A127" s="55"/>
      <c r="B127" s="56" t="s">
        <v>116</v>
      </c>
      <c r="C127" s="61" t="s">
        <v>1281</v>
      </c>
      <c r="D127" s="61"/>
      <c r="E127" s="77" t="s">
        <v>1208</v>
      </c>
      <c r="F127" s="77"/>
      <c r="G127" s="77"/>
      <c r="H127" s="77"/>
      <c r="I127" s="77"/>
      <c r="J127" s="77"/>
    </row>
    <row r="128" spans="1:10" x14ac:dyDescent="0.25">
      <c r="A128" s="63"/>
      <c r="B128" s="66" t="s">
        <v>1282</v>
      </c>
      <c r="C128" s="66" t="s">
        <v>1283</v>
      </c>
      <c r="D128" s="63" t="s">
        <v>1284</v>
      </c>
      <c r="E128" s="63"/>
      <c r="F128" s="63"/>
      <c r="G128" s="63"/>
      <c r="H128" s="63" t="s">
        <v>1301</v>
      </c>
      <c r="I128" s="63"/>
      <c r="J128" s="57" t="s">
        <v>1302</v>
      </c>
    </row>
    <row r="129" spans="1:10" x14ac:dyDescent="0.25">
      <c r="A129" s="62"/>
      <c r="B129" s="65"/>
      <c r="C129" s="65"/>
      <c r="D129" s="62" t="s">
        <v>1285</v>
      </c>
      <c r="E129" s="62"/>
      <c r="F129" s="62"/>
      <c r="G129" s="62"/>
      <c r="H129" s="62" t="s">
        <v>1301</v>
      </c>
      <c r="I129" s="62"/>
      <c r="J129" s="57" t="s">
        <v>1302</v>
      </c>
    </row>
    <row r="130" spans="1:10" x14ac:dyDescent="0.25">
      <c r="A130" s="62"/>
      <c r="B130" s="65"/>
      <c r="C130" s="65"/>
      <c r="D130" s="62" t="s">
        <v>1286</v>
      </c>
      <c r="E130" s="62"/>
      <c r="F130" s="62"/>
      <c r="G130" s="62"/>
      <c r="H130" s="62" t="s">
        <v>1301</v>
      </c>
      <c r="I130" s="62"/>
      <c r="J130" s="57" t="s">
        <v>1302</v>
      </c>
    </row>
    <row r="131" spans="1:10" x14ac:dyDescent="0.25">
      <c r="A131" s="62"/>
      <c r="B131" s="65"/>
      <c r="C131" s="65"/>
      <c r="D131" s="62" t="s">
        <v>1287</v>
      </c>
      <c r="E131" s="62"/>
      <c r="F131" s="62"/>
      <c r="G131" s="62"/>
      <c r="H131" s="62" t="s">
        <v>1301</v>
      </c>
      <c r="I131" s="62"/>
      <c r="J131" s="57" t="s">
        <v>1302</v>
      </c>
    </row>
    <row r="132" spans="1:10" x14ac:dyDescent="0.25">
      <c r="A132" s="62"/>
      <c r="B132" s="65"/>
      <c r="C132" s="65"/>
      <c r="D132" s="62" t="s">
        <v>1288</v>
      </c>
      <c r="E132" s="62"/>
      <c r="F132" s="62"/>
      <c r="G132" s="62"/>
      <c r="H132" s="62" t="s">
        <v>1301</v>
      </c>
      <c r="I132" s="62"/>
      <c r="J132" s="57" t="s">
        <v>1302</v>
      </c>
    </row>
    <row r="133" spans="1:10" x14ac:dyDescent="0.25">
      <c r="A133" s="62"/>
      <c r="B133" s="65"/>
      <c r="C133" s="65"/>
      <c r="D133" s="62" t="s">
        <v>430</v>
      </c>
      <c r="E133" s="62"/>
      <c r="F133" s="62"/>
      <c r="G133" s="62"/>
      <c r="H133" s="62" t="s">
        <v>1301</v>
      </c>
      <c r="I133" s="62"/>
      <c r="J133" s="57" t="s">
        <v>1302</v>
      </c>
    </row>
    <row r="134" spans="1:10" x14ac:dyDescent="0.25">
      <c r="A134" s="62"/>
      <c r="B134" s="65"/>
      <c r="C134" s="65"/>
      <c r="D134" s="62" t="s">
        <v>1289</v>
      </c>
      <c r="E134" s="62"/>
      <c r="F134" s="62"/>
      <c r="G134" s="62"/>
      <c r="H134" s="62" t="s">
        <v>1301</v>
      </c>
      <c r="I134" s="62"/>
      <c r="J134" s="57" t="s">
        <v>1302</v>
      </c>
    </row>
    <row r="135" spans="1:10" x14ac:dyDescent="0.25">
      <c r="A135" s="62"/>
      <c r="B135" s="65"/>
      <c r="C135" s="65"/>
      <c r="D135" s="62" t="s">
        <v>1290</v>
      </c>
      <c r="E135" s="62"/>
      <c r="F135" s="62"/>
      <c r="G135" s="62"/>
      <c r="H135" s="62" t="s">
        <v>1301</v>
      </c>
      <c r="I135" s="62"/>
      <c r="J135" s="57" t="s">
        <v>1302</v>
      </c>
    </row>
    <row r="136" spans="1:10" x14ac:dyDescent="0.25">
      <c r="A136" s="62"/>
      <c r="B136" s="65"/>
      <c r="C136" s="65"/>
      <c r="D136" s="62" t="s">
        <v>1291</v>
      </c>
      <c r="E136" s="62"/>
      <c r="F136" s="62"/>
      <c r="G136" s="62"/>
      <c r="H136" s="62" t="s">
        <v>1301</v>
      </c>
      <c r="I136" s="62"/>
      <c r="J136" s="57" t="s">
        <v>1302</v>
      </c>
    </row>
    <row r="137" spans="1:10" x14ac:dyDescent="0.25">
      <c r="A137" s="62"/>
      <c r="B137" s="65"/>
      <c r="C137" s="65"/>
      <c r="D137" s="62" t="s">
        <v>1292</v>
      </c>
      <c r="E137" s="62"/>
      <c r="F137" s="62"/>
      <c r="G137" s="62"/>
      <c r="H137" s="62" t="s">
        <v>1301</v>
      </c>
      <c r="I137" s="62"/>
      <c r="J137" s="57" t="s">
        <v>1302</v>
      </c>
    </row>
    <row r="138" spans="1:10" x14ac:dyDescent="0.25">
      <c r="A138" s="62"/>
      <c r="B138" s="65"/>
      <c r="C138" s="65"/>
      <c r="D138" s="62" t="s">
        <v>1293</v>
      </c>
      <c r="E138" s="62"/>
      <c r="F138" s="62"/>
      <c r="G138" s="62"/>
      <c r="H138" s="62" t="s">
        <v>1301</v>
      </c>
      <c r="I138" s="62"/>
      <c r="J138" s="57" t="s">
        <v>1302</v>
      </c>
    </row>
    <row r="139" spans="1:10" x14ac:dyDescent="0.25">
      <c r="A139" s="62"/>
      <c r="B139" s="65"/>
      <c r="C139" s="65"/>
      <c r="D139" s="62" t="s">
        <v>1294</v>
      </c>
      <c r="E139" s="62"/>
      <c r="F139" s="62"/>
      <c r="G139" s="62"/>
      <c r="H139" s="62" t="s">
        <v>1301</v>
      </c>
      <c r="I139" s="62"/>
      <c r="J139" s="57" t="s">
        <v>1302</v>
      </c>
    </row>
    <row r="140" spans="1:10" x14ac:dyDescent="0.25">
      <c r="A140" s="62"/>
      <c r="B140" s="65"/>
      <c r="C140" s="65"/>
      <c r="D140" s="62" t="s">
        <v>1295</v>
      </c>
      <c r="E140" s="62"/>
      <c r="F140" s="62"/>
      <c r="G140" s="62"/>
      <c r="H140" s="62" t="s">
        <v>1301</v>
      </c>
      <c r="I140" s="62"/>
      <c r="J140" s="57" t="s">
        <v>1302</v>
      </c>
    </row>
    <row r="141" spans="1:10" x14ac:dyDescent="0.25">
      <c r="A141" s="62"/>
      <c r="B141" s="65"/>
      <c r="C141" s="65"/>
      <c r="D141" s="62" t="s">
        <v>1296</v>
      </c>
      <c r="E141" s="62"/>
      <c r="F141" s="62"/>
      <c r="G141" s="62"/>
      <c r="H141" s="62" t="s">
        <v>1301</v>
      </c>
      <c r="I141" s="62"/>
      <c r="J141" s="57" t="s">
        <v>1302</v>
      </c>
    </row>
    <row r="142" spans="1:10" x14ac:dyDescent="0.25">
      <c r="A142" s="62"/>
      <c r="B142" s="65"/>
      <c r="C142" s="65"/>
      <c r="D142" s="62" t="s">
        <v>1297</v>
      </c>
      <c r="E142" s="62"/>
      <c r="F142" s="62"/>
      <c r="G142" s="62"/>
      <c r="H142" s="62" t="s">
        <v>1301</v>
      </c>
      <c r="I142" s="62"/>
      <c r="J142" s="57" t="s">
        <v>1302</v>
      </c>
    </row>
    <row r="143" spans="1:10" x14ac:dyDescent="0.25">
      <c r="A143" s="62"/>
      <c r="B143" s="65"/>
      <c r="C143" s="65"/>
      <c r="D143" s="62" t="s">
        <v>1298</v>
      </c>
      <c r="E143" s="62"/>
      <c r="F143" s="62"/>
      <c r="G143" s="62"/>
      <c r="H143" s="62" t="s">
        <v>1301</v>
      </c>
      <c r="I143" s="62"/>
      <c r="J143" s="57" t="s">
        <v>1302</v>
      </c>
    </row>
    <row r="144" spans="1:10" x14ac:dyDescent="0.25">
      <c r="A144" s="62"/>
      <c r="B144" s="65"/>
      <c r="C144" s="65"/>
      <c r="D144" s="62" t="s">
        <v>1299</v>
      </c>
      <c r="E144" s="62"/>
      <c r="F144" s="62"/>
      <c r="G144" s="62"/>
      <c r="H144" s="62" t="s">
        <v>1301</v>
      </c>
      <c r="I144" s="62"/>
      <c r="J144" s="57" t="s">
        <v>1302</v>
      </c>
    </row>
    <row r="145" spans="1:10" ht="16.5" thickBot="1" x14ac:dyDescent="0.3">
      <c r="A145" s="64"/>
      <c r="B145" s="60"/>
      <c r="C145" s="60"/>
      <c r="D145" s="64" t="s">
        <v>1300</v>
      </c>
      <c r="E145" s="64"/>
      <c r="F145" s="64"/>
      <c r="G145" s="64"/>
      <c r="H145" s="64" t="s">
        <v>1301</v>
      </c>
      <c r="I145" s="64"/>
      <c r="J145" s="55" t="s">
        <v>1302</v>
      </c>
    </row>
    <row r="146" spans="1:10" x14ac:dyDescent="0.25">
      <c r="A146" s="63"/>
      <c r="B146" s="66" t="s">
        <v>1303</v>
      </c>
      <c r="C146" s="66" t="s">
        <v>1304</v>
      </c>
      <c r="D146" s="63" t="s">
        <v>1284</v>
      </c>
      <c r="E146" s="63"/>
      <c r="F146" s="63"/>
      <c r="G146" s="63"/>
      <c r="H146" s="63" t="s">
        <v>1301</v>
      </c>
      <c r="I146" s="63"/>
      <c r="J146" s="57" t="s">
        <v>1302</v>
      </c>
    </row>
    <row r="147" spans="1:10" x14ac:dyDescent="0.25">
      <c r="A147" s="62"/>
      <c r="B147" s="65"/>
      <c r="C147" s="65"/>
      <c r="D147" s="62" t="s">
        <v>1285</v>
      </c>
      <c r="E147" s="62"/>
      <c r="F147" s="62"/>
      <c r="G147" s="62"/>
      <c r="H147" s="62" t="s">
        <v>1301</v>
      </c>
      <c r="I147" s="62"/>
      <c r="J147" s="57" t="s">
        <v>1302</v>
      </c>
    </row>
    <row r="148" spans="1:10" x14ac:dyDescent="0.25">
      <c r="A148" s="62"/>
      <c r="B148" s="65"/>
      <c r="C148" s="65"/>
      <c r="D148" s="62" t="s">
        <v>1286</v>
      </c>
      <c r="E148" s="62"/>
      <c r="F148" s="62"/>
      <c r="G148" s="62"/>
      <c r="H148" s="62" t="s">
        <v>1301</v>
      </c>
      <c r="I148" s="62"/>
      <c r="J148" s="57" t="s">
        <v>1302</v>
      </c>
    </row>
    <row r="149" spans="1:10" x14ac:dyDescent="0.25">
      <c r="A149" s="62"/>
      <c r="B149" s="65"/>
      <c r="C149" s="65"/>
      <c r="D149" s="62" t="s">
        <v>1287</v>
      </c>
      <c r="E149" s="62"/>
      <c r="F149" s="62"/>
      <c r="G149" s="62"/>
      <c r="H149" s="62" t="s">
        <v>1301</v>
      </c>
      <c r="I149" s="62"/>
      <c r="J149" s="57" t="s">
        <v>1302</v>
      </c>
    </row>
    <row r="150" spans="1:10" x14ac:dyDescent="0.25">
      <c r="A150" s="62"/>
      <c r="B150" s="65"/>
      <c r="C150" s="65"/>
      <c r="D150" s="62" t="s">
        <v>1288</v>
      </c>
      <c r="E150" s="62"/>
      <c r="F150" s="62"/>
      <c r="G150" s="62"/>
      <c r="H150" s="62" t="s">
        <v>1301</v>
      </c>
      <c r="I150" s="62"/>
      <c r="J150" s="57" t="s">
        <v>1302</v>
      </c>
    </row>
    <row r="151" spans="1:10" x14ac:dyDescent="0.25">
      <c r="A151" s="62"/>
      <c r="B151" s="65"/>
      <c r="C151" s="65"/>
      <c r="D151" s="62" t="s">
        <v>430</v>
      </c>
      <c r="E151" s="62"/>
      <c r="F151" s="62"/>
      <c r="G151" s="62"/>
      <c r="H151" s="62" t="s">
        <v>1301</v>
      </c>
      <c r="I151" s="62"/>
      <c r="J151" s="57" t="s">
        <v>1302</v>
      </c>
    </row>
    <row r="152" spans="1:10" x14ac:dyDescent="0.25">
      <c r="A152" s="62"/>
      <c r="B152" s="65"/>
      <c r="C152" s="65"/>
      <c r="D152" s="62" t="s">
        <v>1289</v>
      </c>
      <c r="E152" s="62"/>
      <c r="F152" s="62"/>
      <c r="G152" s="62"/>
      <c r="H152" s="62" t="s">
        <v>1301</v>
      </c>
      <c r="I152" s="62"/>
      <c r="J152" s="57" t="s">
        <v>1302</v>
      </c>
    </row>
    <row r="153" spans="1:10" x14ac:dyDescent="0.25">
      <c r="A153" s="62"/>
      <c r="B153" s="65"/>
      <c r="C153" s="65"/>
      <c r="D153" s="62" t="s">
        <v>1290</v>
      </c>
      <c r="E153" s="62"/>
      <c r="F153" s="62"/>
      <c r="G153" s="62"/>
      <c r="H153" s="62" t="s">
        <v>1301</v>
      </c>
      <c r="I153" s="62"/>
      <c r="J153" s="57" t="s">
        <v>1302</v>
      </c>
    </row>
    <row r="154" spans="1:10" x14ac:dyDescent="0.25">
      <c r="A154" s="62"/>
      <c r="B154" s="65"/>
      <c r="C154" s="65"/>
      <c r="D154" s="62" t="s">
        <v>1291</v>
      </c>
      <c r="E154" s="62"/>
      <c r="F154" s="62"/>
      <c r="G154" s="62"/>
      <c r="H154" s="62" t="s">
        <v>1301</v>
      </c>
      <c r="I154" s="62"/>
      <c r="J154" s="57" t="s">
        <v>1302</v>
      </c>
    </row>
    <row r="155" spans="1:10" x14ac:dyDescent="0.25">
      <c r="A155" s="62"/>
      <c r="B155" s="65"/>
      <c r="C155" s="65"/>
      <c r="D155" s="62" t="s">
        <v>1292</v>
      </c>
      <c r="E155" s="62"/>
      <c r="F155" s="62"/>
      <c r="G155" s="62"/>
      <c r="H155" s="62" t="s">
        <v>1301</v>
      </c>
      <c r="I155" s="62"/>
      <c r="J155" s="57" t="s">
        <v>1302</v>
      </c>
    </row>
    <row r="156" spans="1:10" x14ac:dyDescent="0.25">
      <c r="A156" s="62"/>
      <c r="B156" s="65"/>
      <c r="C156" s="65"/>
      <c r="D156" s="62" t="s">
        <v>1293</v>
      </c>
      <c r="E156" s="62"/>
      <c r="F156" s="62"/>
      <c r="G156" s="62"/>
      <c r="H156" s="62" t="s">
        <v>1301</v>
      </c>
      <c r="I156" s="62"/>
      <c r="J156" s="57" t="s">
        <v>1302</v>
      </c>
    </row>
    <row r="157" spans="1:10" x14ac:dyDescent="0.25">
      <c r="A157" s="62"/>
      <c r="B157" s="65"/>
      <c r="C157" s="65"/>
      <c r="D157" s="62" t="s">
        <v>1294</v>
      </c>
      <c r="E157" s="62"/>
      <c r="F157" s="62"/>
      <c r="G157" s="62"/>
      <c r="H157" s="62" t="s">
        <v>1301</v>
      </c>
      <c r="I157" s="62"/>
      <c r="J157" s="57" t="s">
        <v>1302</v>
      </c>
    </row>
    <row r="158" spans="1:10" x14ac:dyDescent="0.25">
      <c r="A158" s="62"/>
      <c r="B158" s="65"/>
      <c r="C158" s="65"/>
      <c r="D158" s="62" t="s">
        <v>1295</v>
      </c>
      <c r="E158" s="62"/>
      <c r="F158" s="62"/>
      <c r="G158" s="62"/>
      <c r="H158" s="62" t="s">
        <v>1301</v>
      </c>
      <c r="I158" s="62"/>
      <c r="J158" s="57" t="s">
        <v>1302</v>
      </c>
    </row>
    <row r="159" spans="1:10" x14ac:dyDescent="0.25">
      <c r="A159" s="62"/>
      <c r="B159" s="65"/>
      <c r="C159" s="65"/>
      <c r="D159" s="62" t="s">
        <v>1296</v>
      </c>
      <c r="E159" s="62"/>
      <c r="F159" s="62"/>
      <c r="G159" s="62"/>
      <c r="H159" s="62" t="s">
        <v>1301</v>
      </c>
      <c r="I159" s="62"/>
      <c r="J159" s="57" t="s">
        <v>1302</v>
      </c>
    </row>
    <row r="160" spans="1:10" x14ac:dyDescent="0.25">
      <c r="A160" s="62"/>
      <c r="B160" s="65"/>
      <c r="C160" s="65"/>
      <c r="D160" s="62" t="s">
        <v>1297</v>
      </c>
      <c r="E160" s="62"/>
      <c r="F160" s="62"/>
      <c r="G160" s="62"/>
      <c r="H160" s="62" t="s">
        <v>1301</v>
      </c>
      <c r="I160" s="62"/>
      <c r="J160" s="57" t="s">
        <v>1302</v>
      </c>
    </row>
    <row r="161" spans="1:10" x14ac:dyDescent="0.25">
      <c r="A161" s="62"/>
      <c r="B161" s="65"/>
      <c r="C161" s="65"/>
      <c r="D161" s="62" t="s">
        <v>1298</v>
      </c>
      <c r="E161" s="62"/>
      <c r="F161" s="62"/>
      <c r="G161" s="62"/>
      <c r="H161" s="62" t="s">
        <v>1301</v>
      </c>
      <c r="I161" s="62"/>
      <c r="J161" s="57" t="s">
        <v>1302</v>
      </c>
    </row>
    <row r="162" spans="1:10" x14ac:dyDescent="0.25">
      <c r="A162" s="62"/>
      <c r="B162" s="65"/>
      <c r="C162" s="65"/>
      <c r="D162" s="62" t="s">
        <v>1299</v>
      </c>
      <c r="E162" s="62"/>
      <c r="F162" s="62"/>
      <c r="G162" s="62"/>
      <c r="H162" s="62" t="s">
        <v>1301</v>
      </c>
      <c r="I162" s="62"/>
      <c r="J162" s="57" t="s">
        <v>1302</v>
      </c>
    </row>
    <row r="163" spans="1:10" ht="16.5" thickBot="1" x14ac:dyDescent="0.3">
      <c r="A163" s="64"/>
      <c r="B163" s="60"/>
      <c r="C163" s="60"/>
      <c r="D163" s="64" t="s">
        <v>1300</v>
      </c>
      <c r="E163" s="64"/>
      <c r="F163" s="64"/>
      <c r="G163" s="64"/>
      <c r="H163" s="64" t="s">
        <v>1301</v>
      </c>
      <c r="I163" s="64"/>
      <c r="J163" s="55" t="s">
        <v>1302</v>
      </c>
    </row>
    <row r="164" spans="1:10" x14ac:dyDescent="0.25">
      <c r="A164" s="63"/>
      <c r="B164" s="66" t="s">
        <v>118</v>
      </c>
      <c r="C164" s="66" t="s">
        <v>1305</v>
      </c>
      <c r="D164" s="63" t="s">
        <v>1306</v>
      </c>
      <c r="E164" s="63"/>
      <c r="F164" s="63"/>
      <c r="G164" s="63"/>
      <c r="H164" s="63"/>
      <c r="I164" s="63"/>
      <c r="J164" s="63"/>
    </row>
    <row r="165" spans="1:10" x14ac:dyDescent="0.25">
      <c r="A165" s="62"/>
      <c r="B165" s="65"/>
      <c r="C165" s="65"/>
      <c r="D165" s="62" t="s">
        <v>1307</v>
      </c>
      <c r="E165" s="62"/>
      <c r="F165" s="62"/>
      <c r="G165" s="62"/>
      <c r="H165" s="62"/>
      <c r="I165" s="62"/>
      <c r="J165" s="62"/>
    </row>
    <row r="166" spans="1:10" ht="16.5" thickBot="1" x14ac:dyDescent="0.3">
      <c r="A166" s="64"/>
      <c r="B166" s="60"/>
      <c r="C166" s="60"/>
      <c r="D166" s="64" t="s">
        <v>1308</v>
      </c>
      <c r="E166" s="64"/>
      <c r="F166" s="64"/>
      <c r="G166" s="64"/>
      <c r="H166" s="64"/>
      <c r="I166" s="64"/>
      <c r="J166" s="64"/>
    </row>
    <row r="167" spans="1:10" ht="16.5" thickBot="1" x14ac:dyDescent="0.3">
      <c r="A167" s="59" t="s">
        <v>1309</v>
      </c>
      <c r="B167" s="59"/>
      <c r="C167" s="59"/>
      <c r="D167" s="83"/>
      <c r="E167" s="83"/>
      <c r="F167" s="83"/>
      <c r="G167" s="83"/>
      <c r="H167" s="83"/>
      <c r="I167" s="83"/>
      <c r="J167" s="83"/>
    </row>
    <row r="168" spans="1:10" x14ac:dyDescent="0.25">
      <c r="A168" s="63"/>
      <c r="B168" s="66" t="s">
        <v>120</v>
      </c>
      <c r="C168" s="66" t="s">
        <v>1310</v>
      </c>
      <c r="D168" s="63" t="s">
        <v>1311</v>
      </c>
      <c r="E168" s="63"/>
      <c r="F168" s="63"/>
      <c r="G168" s="63"/>
      <c r="H168" s="63"/>
      <c r="I168" s="63"/>
      <c r="J168" s="63"/>
    </row>
    <row r="169" spans="1:10" x14ac:dyDescent="0.25">
      <c r="A169" s="62"/>
      <c r="B169" s="65"/>
      <c r="C169" s="65"/>
      <c r="D169" s="62" t="s">
        <v>1199</v>
      </c>
      <c r="E169" s="62"/>
      <c r="F169" s="62"/>
      <c r="G169" s="62"/>
      <c r="H169" s="62"/>
      <c r="I169" s="62"/>
      <c r="J169" s="62"/>
    </row>
    <row r="170" spans="1:10" ht="16.5" thickBot="1" x14ac:dyDescent="0.3">
      <c r="A170" s="64"/>
      <c r="B170" s="60"/>
      <c r="C170" s="60"/>
      <c r="D170" s="64" t="s">
        <v>1250</v>
      </c>
      <c r="E170" s="64"/>
      <c r="F170" s="64"/>
      <c r="G170" s="64"/>
      <c r="H170" s="64"/>
      <c r="I170" s="64"/>
      <c r="J170" s="64"/>
    </row>
    <row r="171" spans="1:10" x14ac:dyDescent="0.25">
      <c r="A171" s="63"/>
      <c r="B171" s="66" t="s">
        <v>1312</v>
      </c>
      <c r="C171" s="66" t="s">
        <v>1313</v>
      </c>
      <c r="D171" s="63" t="s">
        <v>1314</v>
      </c>
      <c r="E171" s="63"/>
      <c r="F171" s="63"/>
      <c r="G171" s="63"/>
      <c r="H171" s="63"/>
      <c r="I171" s="63" t="s">
        <v>1321</v>
      </c>
      <c r="J171" s="63"/>
    </row>
    <row r="172" spans="1:10" x14ac:dyDescent="0.25">
      <c r="A172" s="62"/>
      <c r="B172" s="65"/>
      <c r="C172" s="65"/>
      <c r="D172" s="62" t="s">
        <v>1315</v>
      </c>
      <c r="E172" s="62"/>
      <c r="F172" s="62"/>
      <c r="G172" s="62"/>
      <c r="H172" s="62"/>
      <c r="I172" s="62" t="s">
        <v>1321</v>
      </c>
      <c r="J172" s="62"/>
    </row>
    <row r="173" spans="1:10" x14ac:dyDescent="0.25">
      <c r="A173" s="62"/>
      <c r="B173" s="65"/>
      <c r="C173" s="65"/>
      <c r="D173" s="62" t="s">
        <v>1316</v>
      </c>
      <c r="E173" s="62"/>
      <c r="F173" s="62"/>
      <c r="G173" s="62"/>
      <c r="H173" s="62"/>
      <c r="I173" s="62" t="s">
        <v>1321</v>
      </c>
      <c r="J173" s="62"/>
    </row>
    <row r="174" spans="1:10" x14ac:dyDescent="0.25">
      <c r="A174" s="62"/>
      <c r="B174" s="65"/>
      <c r="C174" s="65"/>
      <c r="D174" s="62" t="s">
        <v>1317</v>
      </c>
      <c r="E174" s="62"/>
      <c r="F174" s="62"/>
      <c r="G174" s="62"/>
      <c r="H174" s="62"/>
      <c r="I174" s="62" t="s">
        <v>1321</v>
      </c>
      <c r="J174" s="62"/>
    </row>
    <row r="175" spans="1:10" x14ac:dyDescent="0.25">
      <c r="A175" s="62"/>
      <c r="B175" s="65"/>
      <c r="C175" s="65"/>
      <c r="D175" s="62" t="s">
        <v>1318</v>
      </c>
      <c r="E175" s="62"/>
      <c r="F175" s="62"/>
      <c r="G175" s="62"/>
      <c r="H175" s="62"/>
      <c r="I175" s="62" t="s">
        <v>1321</v>
      </c>
      <c r="J175" s="62"/>
    </row>
    <row r="176" spans="1:10" x14ac:dyDescent="0.25">
      <c r="A176" s="62"/>
      <c r="B176" s="65"/>
      <c r="C176" s="65"/>
      <c r="D176" s="62" t="s">
        <v>1319</v>
      </c>
      <c r="E176" s="62"/>
      <c r="F176" s="62"/>
      <c r="G176" s="62"/>
      <c r="H176" s="62"/>
      <c r="I176" s="62" t="s">
        <v>1321</v>
      </c>
      <c r="J176" s="62"/>
    </row>
    <row r="177" spans="1:10" ht="16.5" thickBot="1" x14ac:dyDescent="0.3">
      <c r="A177" s="64"/>
      <c r="B177" s="60"/>
      <c r="C177" s="60"/>
      <c r="D177" s="64" t="s">
        <v>1320</v>
      </c>
      <c r="E177" s="64"/>
      <c r="F177" s="64"/>
      <c r="G177" s="64"/>
      <c r="H177" s="64"/>
      <c r="I177" s="64" t="s">
        <v>1321</v>
      </c>
      <c r="J177" s="64"/>
    </row>
    <row r="178" spans="1:10" ht="61.5" customHeight="1" x14ac:dyDescent="0.25">
      <c r="A178" s="63"/>
      <c r="B178" s="66" t="s">
        <v>1322</v>
      </c>
      <c r="C178" s="66" t="s">
        <v>1323</v>
      </c>
      <c r="D178" s="65" t="s">
        <v>1314</v>
      </c>
      <c r="E178" s="65"/>
      <c r="F178" s="63" t="s">
        <v>1326</v>
      </c>
      <c r="G178" s="63"/>
      <c r="H178" s="63"/>
      <c r="I178" s="63"/>
      <c r="J178" s="63"/>
    </row>
    <row r="179" spans="1:10" x14ac:dyDescent="0.25">
      <c r="A179" s="62"/>
      <c r="B179" s="65"/>
      <c r="C179" s="65"/>
      <c r="F179" s="62" t="s">
        <v>1199</v>
      </c>
      <c r="G179" s="62"/>
      <c r="H179" s="62"/>
      <c r="I179" s="62"/>
      <c r="J179" s="62"/>
    </row>
    <row r="180" spans="1:10" x14ac:dyDescent="0.25">
      <c r="A180" s="62"/>
      <c r="B180" s="65"/>
      <c r="C180" s="65"/>
      <c r="D180" s="65"/>
      <c r="E180" s="65"/>
      <c r="F180" s="62" t="s">
        <v>1211</v>
      </c>
      <c r="G180" s="62"/>
      <c r="H180" s="62"/>
      <c r="I180" s="62"/>
      <c r="J180" s="62"/>
    </row>
    <row r="181" spans="1:10" x14ac:dyDescent="0.25">
      <c r="A181" s="62"/>
      <c r="B181" s="65"/>
      <c r="C181" s="65"/>
      <c r="D181" s="65"/>
      <c r="E181" s="65"/>
      <c r="F181" s="62" t="s">
        <v>1226</v>
      </c>
      <c r="G181" s="62"/>
      <c r="H181" s="62"/>
      <c r="I181" s="62"/>
      <c r="J181" s="62"/>
    </row>
    <row r="182" spans="1:10" ht="60.75" customHeight="1" x14ac:dyDescent="0.25">
      <c r="A182" s="62"/>
      <c r="B182" s="65"/>
      <c r="C182" s="65"/>
      <c r="D182" s="65" t="s">
        <v>1324</v>
      </c>
      <c r="E182" s="65"/>
      <c r="F182" s="62" t="s">
        <v>1326</v>
      </c>
      <c r="G182" s="62"/>
      <c r="H182" s="62"/>
      <c r="I182" s="62"/>
      <c r="J182" s="62"/>
    </row>
    <row r="183" spans="1:10" x14ac:dyDescent="0.25">
      <c r="A183" s="62"/>
      <c r="B183" s="65"/>
      <c r="C183" s="65"/>
      <c r="D183" s="65"/>
      <c r="E183" s="65"/>
      <c r="F183" s="62" t="s">
        <v>1199</v>
      </c>
      <c r="G183" s="62"/>
      <c r="H183" s="62"/>
      <c r="I183" s="62"/>
      <c r="J183" s="62"/>
    </row>
    <row r="184" spans="1:10" x14ac:dyDescent="0.25">
      <c r="A184" s="62"/>
      <c r="B184" s="65"/>
      <c r="C184" s="65"/>
      <c r="D184" s="65"/>
      <c r="E184" s="65"/>
      <c r="F184" s="62" t="s">
        <v>1250</v>
      </c>
      <c r="G184" s="62"/>
      <c r="H184" s="62"/>
      <c r="I184" s="62"/>
      <c r="J184" s="62"/>
    </row>
    <row r="185" spans="1:10" x14ac:dyDescent="0.25">
      <c r="A185" s="62"/>
      <c r="B185" s="65"/>
      <c r="C185" s="65"/>
      <c r="F185" s="62"/>
      <c r="G185" s="62"/>
      <c r="H185" s="62"/>
      <c r="I185" s="62"/>
      <c r="J185" s="62"/>
    </row>
    <row r="186" spans="1:10" ht="50.25" customHeight="1" x14ac:dyDescent="0.25">
      <c r="A186" s="62"/>
      <c r="B186" s="65"/>
      <c r="C186" s="65"/>
      <c r="D186" s="65" t="s">
        <v>1316</v>
      </c>
      <c r="E186" s="65"/>
      <c r="F186" s="62" t="s">
        <v>1326</v>
      </c>
      <c r="G186" s="62"/>
      <c r="H186" s="62"/>
      <c r="I186" s="62"/>
      <c r="J186" s="62"/>
    </row>
    <row r="187" spans="1:10" x14ac:dyDescent="0.25">
      <c r="A187" s="62"/>
      <c r="B187" s="65"/>
      <c r="C187" s="65"/>
      <c r="D187" s="65"/>
      <c r="E187" s="65"/>
      <c r="F187" s="62" t="s">
        <v>1199</v>
      </c>
      <c r="G187" s="62"/>
      <c r="H187" s="62"/>
      <c r="I187" s="62"/>
      <c r="J187" s="62"/>
    </row>
    <row r="188" spans="1:10" x14ac:dyDescent="0.25">
      <c r="A188" s="62"/>
      <c r="B188" s="65"/>
      <c r="C188" s="65"/>
      <c r="D188" s="65"/>
      <c r="E188" s="65"/>
      <c r="F188" s="62" t="s">
        <v>1250</v>
      </c>
      <c r="G188" s="62"/>
      <c r="H188" s="62"/>
      <c r="I188" s="62"/>
      <c r="J188" s="62"/>
    </row>
    <row r="189" spans="1:10" x14ac:dyDescent="0.25">
      <c r="A189" s="62"/>
      <c r="B189" s="65"/>
      <c r="C189" s="65"/>
      <c r="D189" s="65"/>
      <c r="E189" s="65"/>
      <c r="F189" s="62"/>
      <c r="G189" s="62"/>
      <c r="H189" s="62"/>
      <c r="I189" s="62"/>
      <c r="J189" s="62"/>
    </row>
    <row r="190" spans="1:10" ht="47.25" customHeight="1" x14ac:dyDescent="0.25">
      <c r="A190" s="62"/>
      <c r="B190" s="65"/>
      <c r="C190" s="65"/>
      <c r="D190" s="65" t="s">
        <v>1317</v>
      </c>
      <c r="E190" s="65"/>
      <c r="F190" s="62" t="s">
        <v>1326</v>
      </c>
      <c r="G190" s="62"/>
      <c r="H190" s="62"/>
      <c r="I190" s="62"/>
      <c r="J190" s="62"/>
    </row>
    <row r="191" spans="1:10" x14ac:dyDescent="0.25">
      <c r="A191" s="62"/>
      <c r="B191" s="65"/>
      <c r="C191" s="65"/>
      <c r="D191" s="65"/>
      <c r="E191" s="65"/>
      <c r="F191" s="62" t="s">
        <v>1199</v>
      </c>
      <c r="G191" s="62"/>
      <c r="H191" s="62"/>
      <c r="I191" s="62"/>
      <c r="J191" s="62"/>
    </row>
    <row r="192" spans="1:10" x14ac:dyDescent="0.25">
      <c r="A192" s="62"/>
      <c r="B192" s="65"/>
      <c r="C192" s="65"/>
      <c r="F192" s="62" t="s">
        <v>1250</v>
      </c>
      <c r="G192" s="62"/>
      <c r="H192" s="62"/>
      <c r="I192" s="62"/>
      <c r="J192" s="62"/>
    </row>
    <row r="193" spans="1:10" x14ac:dyDescent="0.25">
      <c r="A193" s="62"/>
      <c r="B193" s="65"/>
      <c r="C193" s="65"/>
      <c r="D193" s="65"/>
      <c r="E193" s="65"/>
      <c r="F193" s="62"/>
      <c r="G193" s="62"/>
      <c r="H193" s="62"/>
      <c r="I193" s="62"/>
      <c r="J193" s="62"/>
    </row>
    <row r="194" spans="1:10" ht="48.75" customHeight="1" x14ac:dyDescent="0.25">
      <c r="A194" s="62"/>
      <c r="B194" s="65"/>
      <c r="C194" s="65"/>
      <c r="D194" s="65" t="s">
        <v>1318</v>
      </c>
      <c r="E194" s="65"/>
      <c r="F194" s="62" t="s">
        <v>1326</v>
      </c>
      <c r="G194" s="62"/>
      <c r="H194" s="62"/>
      <c r="I194" s="62"/>
      <c r="J194" s="62"/>
    </row>
    <row r="195" spans="1:10" x14ac:dyDescent="0.25">
      <c r="A195" s="62"/>
      <c r="B195" s="65"/>
      <c r="C195" s="65"/>
      <c r="D195" s="65"/>
      <c r="E195" s="65"/>
      <c r="F195" s="62" t="s">
        <v>1199</v>
      </c>
      <c r="G195" s="62"/>
      <c r="H195" s="62"/>
      <c r="I195" s="62"/>
      <c r="J195" s="62"/>
    </row>
    <row r="196" spans="1:10" x14ac:dyDescent="0.25">
      <c r="A196" s="62"/>
      <c r="B196" s="65"/>
      <c r="C196" s="65"/>
      <c r="D196" s="65"/>
      <c r="E196" s="65"/>
      <c r="F196" s="62" t="s">
        <v>1250</v>
      </c>
      <c r="G196" s="62"/>
      <c r="H196" s="62"/>
      <c r="I196" s="62"/>
      <c r="J196" s="62"/>
    </row>
    <row r="197" spans="1:10" x14ac:dyDescent="0.25">
      <c r="A197" s="62"/>
      <c r="B197" s="65"/>
      <c r="C197" s="65"/>
      <c r="D197" s="65"/>
      <c r="E197" s="65"/>
      <c r="F197" s="62"/>
      <c r="G197" s="62"/>
      <c r="H197" s="62"/>
      <c r="I197" s="62"/>
      <c r="J197" s="62"/>
    </row>
    <row r="198" spans="1:10" ht="49.5" customHeight="1" x14ac:dyDescent="0.25">
      <c r="A198" s="62"/>
      <c r="B198" s="65"/>
      <c r="C198" s="65"/>
      <c r="D198" s="65" t="s">
        <v>1319</v>
      </c>
      <c r="E198" s="65"/>
      <c r="F198" s="62" t="s">
        <v>1326</v>
      </c>
      <c r="G198" s="62"/>
      <c r="H198" s="62"/>
      <c r="I198" s="62"/>
      <c r="J198" s="62"/>
    </row>
    <row r="199" spans="1:10" x14ac:dyDescent="0.25">
      <c r="A199" s="62"/>
      <c r="B199" s="65"/>
      <c r="C199" s="65"/>
      <c r="D199" s="74"/>
      <c r="E199" s="74"/>
      <c r="F199" s="62" t="s">
        <v>1199</v>
      </c>
      <c r="G199" s="62"/>
      <c r="H199" s="62"/>
      <c r="I199" s="62"/>
      <c r="J199" s="62"/>
    </row>
    <row r="200" spans="1:10" x14ac:dyDescent="0.25">
      <c r="A200" s="62"/>
      <c r="B200" s="65"/>
      <c r="C200" s="65"/>
      <c r="D200" s="74"/>
      <c r="E200" s="74"/>
      <c r="F200" s="62" t="s">
        <v>1250</v>
      </c>
      <c r="G200" s="62"/>
      <c r="H200" s="62"/>
      <c r="I200" s="62"/>
      <c r="J200" s="62"/>
    </row>
    <row r="201" spans="1:10" x14ac:dyDescent="0.25">
      <c r="A201" s="62"/>
      <c r="B201" s="65"/>
      <c r="C201" s="65"/>
      <c r="D201" s="74"/>
      <c r="E201" s="74"/>
      <c r="F201" s="62"/>
      <c r="G201" s="62"/>
      <c r="H201" s="62"/>
      <c r="I201" s="62"/>
      <c r="J201" s="62"/>
    </row>
    <row r="202" spans="1:10" ht="47.25" customHeight="1" x14ac:dyDescent="0.25">
      <c r="A202" s="62"/>
      <c r="B202" s="65"/>
      <c r="C202" s="65"/>
      <c r="D202" s="74" t="s">
        <v>1325</v>
      </c>
      <c r="E202" s="74"/>
      <c r="F202" s="62" t="s">
        <v>1326</v>
      </c>
      <c r="G202" s="62"/>
      <c r="H202" s="62"/>
      <c r="I202" s="62"/>
      <c r="J202" s="62"/>
    </row>
    <row r="203" spans="1:10" x14ac:dyDescent="0.25">
      <c r="A203" s="62"/>
      <c r="B203" s="65"/>
      <c r="C203" s="65"/>
      <c r="D203" s="74"/>
      <c r="E203" s="74"/>
      <c r="F203" s="62" t="s">
        <v>1199</v>
      </c>
      <c r="G203" s="62"/>
      <c r="H203" s="62"/>
      <c r="I203" s="62"/>
      <c r="J203" s="62"/>
    </row>
    <row r="204" spans="1:10" ht="16.5" thickBot="1" x14ac:dyDescent="0.3">
      <c r="A204" s="62"/>
      <c r="B204" s="65"/>
      <c r="C204" s="65"/>
      <c r="F204" s="62" t="s">
        <v>1250</v>
      </c>
      <c r="G204" s="62"/>
      <c r="H204" s="62"/>
      <c r="I204" s="62"/>
      <c r="J204" s="62"/>
    </row>
    <row r="205" spans="1:10" ht="73.5" customHeight="1" x14ac:dyDescent="0.25">
      <c r="A205" s="63"/>
      <c r="B205" s="66" t="s">
        <v>322</v>
      </c>
      <c r="C205" s="66" t="s">
        <v>1327</v>
      </c>
      <c r="D205" s="63" t="s">
        <v>1328</v>
      </c>
      <c r="E205" s="63"/>
      <c r="F205" s="63"/>
      <c r="G205" s="63"/>
      <c r="H205" s="63"/>
      <c r="I205" s="63"/>
      <c r="J205" s="63"/>
    </row>
    <row r="206" spans="1:10" x14ac:dyDescent="0.25">
      <c r="A206" s="62"/>
      <c r="B206" s="65"/>
      <c r="C206" s="65"/>
      <c r="D206" s="62" t="s">
        <v>1329</v>
      </c>
      <c r="E206" s="62"/>
      <c r="F206" s="62"/>
      <c r="G206" s="62"/>
      <c r="H206" s="62"/>
      <c r="I206" s="62"/>
      <c r="J206" s="62"/>
    </row>
    <row r="207" spans="1:10" ht="16.5" thickBot="1" x14ac:dyDescent="0.3">
      <c r="A207" s="64"/>
      <c r="B207" s="60"/>
      <c r="C207" s="60"/>
      <c r="D207" s="64" t="s">
        <v>1250</v>
      </c>
      <c r="E207" s="64"/>
      <c r="F207" s="64"/>
      <c r="G207" s="64"/>
      <c r="H207" s="64"/>
      <c r="I207" s="64"/>
      <c r="J207" s="64"/>
    </row>
    <row r="208" spans="1:10" ht="16.5" thickBot="1" x14ac:dyDescent="0.3">
      <c r="A208" s="59" t="s">
        <v>1330</v>
      </c>
      <c r="B208" s="59"/>
      <c r="C208" s="59"/>
      <c r="D208" s="83"/>
      <c r="E208" s="83"/>
      <c r="F208" s="83"/>
      <c r="G208" s="83"/>
      <c r="H208" s="83"/>
      <c r="I208" s="83"/>
      <c r="J208" s="83"/>
    </row>
    <row r="209" spans="1:10" x14ac:dyDescent="0.25">
      <c r="A209" s="63"/>
      <c r="B209" s="66" t="s">
        <v>123</v>
      </c>
      <c r="C209" s="66" t="s">
        <v>1331</v>
      </c>
      <c r="D209" s="63" t="s">
        <v>1332</v>
      </c>
      <c r="E209" s="63"/>
      <c r="F209" s="63"/>
      <c r="G209" s="63"/>
      <c r="H209" s="63"/>
      <c r="I209" s="63"/>
      <c r="J209" s="63"/>
    </row>
    <row r="210" spans="1:10" x14ac:dyDescent="0.25">
      <c r="A210" s="62"/>
      <c r="B210" s="65"/>
      <c r="C210" s="65"/>
      <c r="D210" s="62" t="s">
        <v>1333</v>
      </c>
      <c r="E210" s="62"/>
      <c r="F210" s="62"/>
      <c r="G210" s="62"/>
      <c r="H210" s="62"/>
      <c r="I210" s="62"/>
      <c r="J210" s="62"/>
    </row>
    <row r="211" spans="1:10" x14ac:dyDescent="0.25">
      <c r="A211" s="62"/>
      <c r="B211" s="65"/>
      <c r="C211" s="65"/>
      <c r="D211" s="62" t="s">
        <v>1199</v>
      </c>
      <c r="E211" s="62"/>
      <c r="F211" s="62"/>
      <c r="G211" s="62"/>
      <c r="H211" s="62"/>
      <c r="I211" s="62"/>
      <c r="J211" s="62"/>
    </row>
    <row r="212" spans="1:10" ht="16.5" thickBot="1" x14ac:dyDescent="0.3">
      <c r="A212" s="64"/>
      <c r="B212" s="60"/>
      <c r="C212" s="60"/>
      <c r="D212" s="64" t="s">
        <v>1250</v>
      </c>
      <c r="E212" s="64"/>
      <c r="F212" s="64"/>
      <c r="G212" s="64"/>
      <c r="H212" s="64"/>
      <c r="I212" s="64"/>
      <c r="J212" s="64"/>
    </row>
    <row r="213" spans="1:10" ht="48" thickBot="1" x14ac:dyDescent="0.3">
      <c r="A213" s="55"/>
      <c r="B213" s="56" t="s">
        <v>124</v>
      </c>
      <c r="C213" s="56" t="s">
        <v>1334</v>
      </c>
      <c r="D213" s="77" t="s">
        <v>1228</v>
      </c>
      <c r="E213" s="77"/>
      <c r="F213" s="77"/>
      <c r="G213" s="77"/>
      <c r="H213" s="77"/>
      <c r="I213" s="77"/>
      <c r="J213" s="77"/>
    </row>
    <row r="214" spans="1:10" x14ac:dyDescent="0.25">
      <c r="A214" s="63"/>
      <c r="B214" s="66" t="s">
        <v>125</v>
      </c>
      <c r="C214" s="66" t="s">
        <v>1335</v>
      </c>
      <c r="D214" s="63" t="s">
        <v>1336</v>
      </c>
      <c r="E214" s="63"/>
      <c r="F214" s="63"/>
      <c r="G214" s="63"/>
      <c r="H214" s="63"/>
      <c r="I214" s="63"/>
      <c r="J214" s="63"/>
    </row>
    <row r="215" spans="1:10" x14ac:dyDescent="0.25">
      <c r="A215" s="62"/>
      <c r="B215" s="65"/>
      <c r="C215" s="65"/>
      <c r="D215" s="62" t="s">
        <v>1337</v>
      </c>
      <c r="E215" s="62"/>
      <c r="F215" s="62"/>
      <c r="G215" s="62"/>
      <c r="H215" s="62"/>
      <c r="I215" s="62"/>
      <c r="J215" s="62"/>
    </row>
    <row r="216" spans="1:10" x14ac:dyDescent="0.25">
      <c r="A216" s="62"/>
      <c r="B216" s="65"/>
      <c r="C216" s="65"/>
      <c r="D216" s="62" t="s">
        <v>1199</v>
      </c>
      <c r="E216" s="62"/>
      <c r="F216" s="62"/>
      <c r="G216" s="62"/>
      <c r="H216" s="62"/>
      <c r="I216" s="62"/>
      <c r="J216" s="62"/>
    </row>
    <row r="217" spans="1:10" ht="16.5" thickBot="1" x14ac:dyDescent="0.3">
      <c r="A217" s="64"/>
      <c r="B217" s="60"/>
      <c r="C217" s="60"/>
      <c r="D217" s="64" t="s">
        <v>1250</v>
      </c>
      <c r="E217" s="64"/>
      <c r="F217" s="64"/>
      <c r="G217" s="64"/>
      <c r="H217" s="64"/>
      <c r="I217" s="64"/>
      <c r="J217" s="64"/>
    </row>
    <row r="218" spans="1:10" ht="48" thickBot="1" x14ac:dyDescent="0.3">
      <c r="A218" s="55"/>
      <c r="B218" s="56" t="s">
        <v>126</v>
      </c>
      <c r="C218" s="56" t="s">
        <v>1338</v>
      </c>
      <c r="D218" s="77" t="s">
        <v>1228</v>
      </c>
      <c r="E218" s="77"/>
      <c r="F218" s="77"/>
      <c r="G218" s="77"/>
      <c r="H218" s="77"/>
      <c r="I218" s="77"/>
      <c r="J218" s="77"/>
    </row>
    <row r="219" spans="1:10" ht="60" customHeight="1" x14ac:dyDescent="0.25">
      <c r="A219" s="63"/>
      <c r="B219" s="66" t="s">
        <v>128</v>
      </c>
      <c r="C219" s="66" t="s">
        <v>1339</v>
      </c>
      <c r="D219" s="63" t="s">
        <v>1340</v>
      </c>
      <c r="E219" s="63"/>
      <c r="F219" s="63"/>
      <c r="G219" s="63"/>
      <c r="H219" s="63"/>
      <c r="I219" s="63"/>
      <c r="J219" s="63"/>
    </row>
    <row r="220" spans="1:10" x14ac:dyDescent="0.25">
      <c r="A220" s="62"/>
      <c r="B220" s="65"/>
      <c r="C220" s="65"/>
      <c r="D220" s="62" t="s">
        <v>1199</v>
      </c>
      <c r="E220" s="62"/>
      <c r="F220" s="62"/>
      <c r="G220" s="62"/>
      <c r="H220" s="62"/>
      <c r="I220" s="62"/>
      <c r="J220" s="62"/>
    </row>
    <row r="221" spans="1:10" ht="16.5" thickBot="1" x14ac:dyDescent="0.3">
      <c r="A221" s="64"/>
      <c r="B221" s="60"/>
      <c r="C221" s="60"/>
      <c r="D221" s="64" t="s">
        <v>1250</v>
      </c>
      <c r="E221" s="64"/>
      <c r="F221" s="64"/>
      <c r="G221" s="64"/>
      <c r="H221" s="64"/>
      <c r="I221" s="64"/>
      <c r="J221" s="64"/>
    </row>
    <row r="222" spans="1:10" ht="54" customHeight="1" x14ac:dyDescent="0.25">
      <c r="A222" s="63"/>
      <c r="B222" s="66" t="s">
        <v>130</v>
      </c>
      <c r="C222" s="66" t="s">
        <v>1341</v>
      </c>
      <c r="D222" s="63" t="s">
        <v>1342</v>
      </c>
      <c r="E222" s="63"/>
      <c r="F222" s="63"/>
      <c r="G222" s="63"/>
      <c r="H222" s="63"/>
      <c r="I222" s="63"/>
      <c r="J222" s="63"/>
    </row>
    <row r="223" spans="1:10" x14ac:dyDescent="0.25">
      <c r="A223" s="62"/>
      <c r="B223" s="65"/>
      <c r="C223" s="65"/>
      <c r="D223" s="62" t="s">
        <v>1199</v>
      </c>
      <c r="E223" s="62"/>
      <c r="F223" s="62"/>
      <c r="G223" s="62"/>
      <c r="H223" s="62"/>
      <c r="I223" s="62"/>
      <c r="J223" s="62"/>
    </row>
    <row r="224" spans="1:10" ht="16.5" thickBot="1" x14ac:dyDescent="0.3">
      <c r="A224" s="64"/>
      <c r="B224" s="60"/>
      <c r="C224" s="60"/>
      <c r="D224" s="64" t="s">
        <v>1250</v>
      </c>
      <c r="E224" s="64"/>
      <c r="F224" s="64"/>
      <c r="G224" s="64"/>
      <c r="H224" s="64"/>
      <c r="I224" s="64"/>
      <c r="J224" s="64"/>
    </row>
    <row r="225" spans="1:10" ht="63.75" thickBot="1" x14ac:dyDescent="0.3">
      <c r="A225" s="55"/>
      <c r="B225" s="56" t="s">
        <v>131</v>
      </c>
      <c r="C225" s="56" t="s">
        <v>1343</v>
      </c>
      <c r="D225" s="77" t="s">
        <v>1228</v>
      </c>
      <c r="E225" s="77"/>
      <c r="F225" s="77"/>
      <c r="G225" s="77"/>
      <c r="H225" s="77"/>
      <c r="I225" s="77"/>
      <c r="J225" s="77"/>
    </row>
    <row r="226" spans="1:10" ht="50.25" customHeight="1" x14ac:dyDescent="0.25">
      <c r="A226" s="63"/>
      <c r="B226" s="66" t="s">
        <v>1344</v>
      </c>
      <c r="C226" s="66" t="s">
        <v>1345</v>
      </c>
      <c r="D226" s="63" t="s">
        <v>1346</v>
      </c>
      <c r="E226" s="63"/>
      <c r="F226" s="63"/>
      <c r="G226" s="63"/>
      <c r="H226" s="63"/>
      <c r="I226" s="63"/>
      <c r="J226" s="63"/>
    </row>
    <row r="227" spans="1:10" x14ac:dyDescent="0.25">
      <c r="A227" s="62"/>
      <c r="B227" s="65"/>
      <c r="C227" s="65"/>
      <c r="D227" s="62" t="s">
        <v>1199</v>
      </c>
      <c r="E227" s="62"/>
      <c r="F227" s="62"/>
      <c r="G227" s="62"/>
      <c r="H227" s="62"/>
      <c r="I227" s="62"/>
      <c r="J227" s="62"/>
    </row>
    <row r="228" spans="1:10" ht="16.5" thickBot="1" x14ac:dyDescent="0.3">
      <c r="A228" s="64"/>
      <c r="B228" s="60"/>
      <c r="C228" s="60"/>
      <c r="D228" s="64" t="s">
        <v>1250</v>
      </c>
      <c r="E228" s="64"/>
      <c r="F228" s="64"/>
      <c r="G228" s="64"/>
      <c r="H228" s="64"/>
      <c r="I228" s="64"/>
      <c r="J228" s="64"/>
    </row>
    <row r="229" spans="1:10" x14ac:dyDescent="0.25">
      <c r="A229" s="63"/>
      <c r="B229" s="66" t="s">
        <v>132</v>
      </c>
      <c r="C229" s="66" t="s">
        <v>1347</v>
      </c>
      <c r="D229" s="63" t="s">
        <v>1348</v>
      </c>
      <c r="E229" s="63"/>
      <c r="F229" s="63"/>
      <c r="G229" s="63"/>
      <c r="H229" s="63"/>
      <c r="I229" s="63"/>
      <c r="J229" s="63"/>
    </row>
    <row r="230" spans="1:10" x14ac:dyDescent="0.25">
      <c r="A230" s="62"/>
      <c r="B230" s="65"/>
      <c r="C230" s="65"/>
      <c r="D230" s="62" t="s">
        <v>1349</v>
      </c>
      <c r="E230" s="62"/>
      <c r="F230" s="62"/>
      <c r="G230" s="62"/>
      <c r="H230" s="62"/>
      <c r="I230" s="62"/>
      <c r="J230" s="62"/>
    </row>
    <row r="231" spans="1:10" x14ac:dyDescent="0.25">
      <c r="A231" s="62"/>
      <c r="B231" s="65"/>
      <c r="C231" s="65"/>
      <c r="D231" s="62" t="s">
        <v>1199</v>
      </c>
      <c r="E231" s="62"/>
      <c r="F231" s="62"/>
      <c r="G231" s="62"/>
      <c r="H231" s="62"/>
      <c r="I231" s="62"/>
      <c r="J231" s="62"/>
    </row>
    <row r="232" spans="1:10" ht="16.5" thickBot="1" x14ac:dyDescent="0.3">
      <c r="A232" s="64"/>
      <c r="B232" s="60"/>
      <c r="C232" s="60"/>
      <c r="D232" s="64" t="s">
        <v>1250</v>
      </c>
      <c r="E232" s="64"/>
      <c r="F232" s="64"/>
      <c r="G232" s="64"/>
      <c r="H232" s="64"/>
      <c r="I232" s="64"/>
      <c r="J232" s="64"/>
    </row>
    <row r="233" spans="1:10" ht="50.25" customHeight="1" x14ac:dyDescent="0.25">
      <c r="A233" s="63"/>
      <c r="B233" s="66" t="s">
        <v>826</v>
      </c>
      <c r="C233" s="66" t="s">
        <v>1350</v>
      </c>
      <c r="D233" s="63" t="s">
        <v>1348</v>
      </c>
      <c r="E233" s="63"/>
      <c r="F233" s="63"/>
      <c r="G233" s="63"/>
      <c r="H233" s="63"/>
      <c r="I233" s="63"/>
      <c r="J233" s="63"/>
    </row>
    <row r="234" spans="1:10" x14ac:dyDescent="0.25">
      <c r="A234" s="62"/>
      <c r="B234" s="65"/>
      <c r="C234" s="65"/>
      <c r="D234" s="62" t="s">
        <v>1349</v>
      </c>
      <c r="E234" s="62"/>
      <c r="F234" s="62"/>
      <c r="G234" s="62"/>
      <c r="H234" s="62"/>
      <c r="I234" s="62"/>
      <c r="J234" s="62"/>
    </row>
    <row r="235" spans="1:10" x14ac:dyDescent="0.25">
      <c r="A235" s="62"/>
      <c r="B235" s="65"/>
      <c r="C235" s="65"/>
      <c r="D235" s="62" t="s">
        <v>1199</v>
      </c>
      <c r="E235" s="62"/>
      <c r="F235" s="62"/>
      <c r="G235" s="62"/>
      <c r="H235" s="62"/>
      <c r="I235" s="62"/>
      <c r="J235" s="62"/>
    </row>
    <row r="236" spans="1:10" ht="16.5" thickBot="1" x14ac:dyDescent="0.3">
      <c r="A236" s="64"/>
      <c r="B236" s="60"/>
      <c r="C236" s="60"/>
      <c r="D236" s="64" t="s">
        <v>1250</v>
      </c>
      <c r="E236" s="64"/>
      <c r="F236" s="64"/>
      <c r="G236" s="64"/>
      <c r="H236" s="64"/>
      <c r="I236" s="64"/>
      <c r="J236" s="64"/>
    </row>
    <row r="237" spans="1:10" ht="16.5" thickBot="1" x14ac:dyDescent="0.3">
      <c r="A237" s="59" t="s">
        <v>1351</v>
      </c>
      <c r="B237" s="59"/>
      <c r="C237" s="59"/>
      <c r="D237" s="83"/>
      <c r="E237" s="83"/>
      <c r="F237" s="83"/>
      <c r="G237" s="83"/>
      <c r="H237" s="83"/>
      <c r="I237" s="83"/>
      <c r="J237" s="83"/>
    </row>
    <row r="238" spans="1:10" x14ac:dyDescent="0.25">
      <c r="A238" s="63"/>
      <c r="B238" s="66" t="s">
        <v>1352</v>
      </c>
      <c r="C238" s="66" t="s">
        <v>1353</v>
      </c>
      <c r="D238" s="63" t="s">
        <v>1354</v>
      </c>
      <c r="E238" s="63"/>
      <c r="F238" s="63"/>
      <c r="G238" s="85" t="s">
        <v>1358</v>
      </c>
      <c r="H238" s="85"/>
      <c r="I238" s="85"/>
      <c r="J238" s="85"/>
    </row>
    <row r="239" spans="1:10" x14ac:dyDescent="0.25">
      <c r="A239" s="62"/>
      <c r="B239" s="65"/>
      <c r="C239" s="65"/>
      <c r="D239" s="62"/>
      <c r="E239" s="62"/>
      <c r="F239" s="62"/>
      <c r="G239" s="86"/>
      <c r="H239" s="86"/>
      <c r="I239" s="86"/>
      <c r="J239" s="86"/>
    </row>
    <row r="240" spans="1:10" x14ac:dyDescent="0.25">
      <c r="A240" s="62"/>
      <c r="B240" s="65"/>
      <c r="C240" s="65"/>
      <c r="D240" s="62" t="s">
        <v>1355</v>
      </c>
      <c r="E240" s="62"/>
      <c r="F240" s="62"/>
      <c r="G240" s="86" t="s">
        <v>1359</v>
      </c>
      <c r="H240" s="86"/>
      <c r="I240" s="86"/>
      <c r="J240" s="86"/>
    </row>
    <row r="241" spans="1:10" ht="15" x14ac:dyDescent="0.25">
      <c r="A241" s="62"/>
      <c r="B241" s="65"/>
      <c r="C241" s="65"/>
      <c r="G241" s="86"/>
      <c r="H241" s="86"/>
      <c r="I241" s="86"/>
      <c r="J241" s="86"/>
    </row>
    <row r="242" spans="1:10" x14ac:dyDescent="0.25">
      <c r="A242" s="62"/>
      <c r="B242" s="65"/>
      <c r="C242" s="65"/>
      <c r="D242" s="62" t="s">
        <v>1356</v>
      </c>
      <c r="E242" s="62"/>
      <c r="F242" s="62"/>
      <c r="G242" s="86" t="s">
        <v>1358</v>
      </c>
      <c r="H242" s="86"/>
      <c r="I242" s="86"/>
      <c r="J242" s="86"/>
    </row>
    <row r="243" spans="1:10" x14ac:dyDescent="0.25">
      <c r="A243" s="62"/>
      <c r="B243" s="65"/>
      <c r="C243" s="65"/>
      <c r="D243" s="62" t="s">
        <v>1226</v>
      </c>
      <c r="E243" s="62"/>
      <c r="F243" s="62"/>
      <c r="G243" s="86"/>
      <c r="H243" s="86"/>
      <c r="I243" s="86"/>
      <c r="J243" s="86"/>
    </row>
    <row r="244" spans="1:10" x14ac:dyDescent="0.25">
      <c r="A244" s="62"/>
      <c r="B244" s="65"/>
      <c r="C244" s="65"/>
      <c r="D244" s="81" t="s">
        <v>1357</v>
      </c>
      <c r="E244" s="81"/>
      <c r="F244" s="81"/>
      <c r="G244" s="86" t="s">
        <v>1359</v>
      </c>
      <c r="H244" s="86"/>
      <c r="I244" s="86"/>
      <c r="J244" s="86"/>
    </row>
    <row r="245" spans="1:10" ht="16.5" thickBot="1" x14ac:dyDescent="0.3">
      <c r="A245" s="62"/>
      <c r="B245" s="65"/>
      <c r="C245" s="65"/>
      <c r="D245" s="81"/>
      <c r="E245" s="81"/>
      <c r="F245" s="81"/>
      <c r="G245" s="86"/>
      <c r="H245" s="86"/>
      <c r="I245" s="86"/>
      <c r="J245" s="86"/>
    </row>
    <row r="246" spans="1:10" x14ac:dyDescent="0.25">
      <c r="A246" s="63"/>
      <c r="B246" s="66"/>
      <c r="C246" s="66" t="s">
        <v>1360</v>
      </c>
      <c r="D246" s="63" t="s">
        <v>1361</v>
      </c>
      <c r="E246" s="63"/>
      <c r="F246" s="63"/>
      <c r="G246" s="63"/>
      <c r="H246" s="63"/>
      <c r="I246" s="63"/>
      <c r="J246" s="63"/>
    </row>
    <row r="247" spans="1:10" ht="16.5" thickBot="1" x14ac:dyDescent="0.3">
      <c r="A247" s="64"/>
      <c r="B247" s="60"/>
      <c r="C247" s="60"/>
      <c r="D247" s="64" t="s">
        <v>1362</v>
      </c>
      <c r="E247" s="64"/>
      <c r="F247" s="64"/>
      <c r="G247" s="64"/>
      <c r="H247" s="64"/>
      <c r="I247" s="64"/>
      <c r="J247" s="64"/>
    </row>
    <row r="248" spans="1:10" ht="117" customHeight="1" x14ac:dyDescent="0.25">
      <c r="A248" s="63"/>
      <c r="B248" s="66" t="s">
        <v>135</v>
      </c>
      <c r="C248" s="66" t="s">
        <v>1363</v>
      </c>
      <c r="D248" s="63" t="s">
        <v>1364</v>
      </c>
      <c r="E248" s="63"/>
      <c r="F248" s="63"/>
      <c r="G248" s="63"/>
      <c r="H248" s="63"/>
      <c r="I248" s="63"/>
      <c r="J248" s="63"/>
    </row>
    <row r="249" spans="1:10" x14ac:dyDescent="0.25">
      <c r="A249" s="62"/>
      <c r="B249" s="65"/>
      <c r="C249" s="65"/>
      <c r="D249" s="62" t="s">
        <v>1199</v>
      </c>
      <c r="E249" s="62"/>
      <c r="F249" s="62"/>
      <c r="G249" s="62"/>
      <c r="H249" s="62"/>
      <c r="I249" s="62"/>
      <c r="J249" s="62"/>
    </row>
    <row r="250" spans="1:10" ht="16.5" thickBot="1" x14ac:dyDescent="0.3">
      <c r="A250" s="64"/>
      <c r="B250" s="60"/>
      <c r="C250" s="60"/>
      <c r="D250" s="64" t="s">
        <v>1250</v>
      </c>
      <c r="E250" s="64"/>
      <c r="F250" s="64"/>
      <c r="G250" s="64"/>
      <c r="H250" s="64"/>
      <c r="I250" s="64"/>
      <c r="J250" s="64"/>
    </row>
    <row r="251" spans="1:10" ht="62.25" customHeight="1" x14ac:dyDescent="0.25">
      <c r="A251" s="63"/>
      <c r="B251" s="66" t="s">
        <v>137</v>
      </c>
      <c r="C251" s="66" t="s">
        <v>1365</v>
      </c>
      <c r="D251" s="63" t="s">
        <v>1366</v>
      </c>
      <c r="E251" s="63"/>
      <c r="F251" s="63"/>
      <c r="G251" s="63"/>
      <c r="H251" s="63"/>
      <c r="I251" s="63"/>
      <c r="J251" s="63"/>
    </row>
    <row r="252" spans="1:10" x14ac:dyDescent="0.25">
      <c r="A252" s="62"/>
      <c r="B252" s="65"/>
      <c r="C252" s="65"/>
      <c r="D252" s="62" t="s">
        <v>1199</v>
      </c>
      <c r="E252" s="62"/>
      <c r="F252" s="62"/>
      <c r="G252" s="62"/>
      <c r="H252" s="62"/>
      <c r="I252" s="62"/>
      <c r="J252" s="62"/>
    </row>
    <row r="253" spans="1:10" ht="16.5" thickBot="1" x14ac:dyDescent="0.3">
      <c r="A253" s="64"/>
      <c r="B253" s="60"/>
      <c r="C253" s="60"/>
      <c r="D253" s="64" t="s">
        <v>1250</v>
      </c>
      <c r="E253" s="64"/>
      <c r="F253" s="64"/>
      <c r="G253" s="64"/>
      <c r="H253" s="64"/>
      <c r="I253" s="64"/>
      <c r="J253" s="64"/>
    </row>
    <row r="254" spans="1:10" ht="16.5" thickBot="1" x14ac:dyDescent="0.3">
      <c r="A254" s="59" t="s">
        <v>1367</v>
      </c>
      <c r="B254" s="59"/>
      <c r="C254" s="59"/>
      <c r="D254" s="83"/>
      <c r="E254" s="83"/>
      <c r="F254" s="83"/>
      <c r="G254" s="83"/>
      <c r="H254" s="83"/>
      <c r="I254" s="83"/>
      <c r="J254" s="83"/>
    </row>
    <row r="255" spans="1:10" ht="65.25" customHeight="1" x14ac:dyDescent="0.25">
      <c r="A255" s="69"/>
      <c r="B255" s="72" t="s">
        <v>140</v>
      </c>
      <c r="C255" s="66" t="s">
        <v>1368</v>
      </c>
      <c r="D255" s="63" t="s">
        <v>1369</v>
      </c>
      <c r="E255" s="63"/>
      <c r="F255" s="63"/>
      <c r="G255" s="63"/>
      <c r="H255" s="63"/>
      <c r="I255" s="63"/>
      <c r="J255" s="63"/>
    </row>
    <row r="256" spans="1:10" x14ac:dyDescent="0.25">
      <c r="A256" s="68"/>
      <c r="B256" s="71"/>
      <c r="C256" s="65"/>
      <c r="D256" s="62" t="s">
        <v>1370</v>
      </c>
      <c r="E256" s="62"/>
      <c r="F256" s="62"/>
      <c r="G256" s="62"/>
      <c r="H256" s="62"/>
      <c r="I256" s="62"/>
      <c r="J256" s="62"/>
    </row>
    <row r="257" spans="1:10" x14ac:dyDescent="0.25">
      <c r="A257" s="68"/>
      <c r="B257" s="71"/>
      <c r="C257" s="65"/>
      <c r="D257" s="62" t="s">
        <v>1199</v>
      </c>
      <c r="E257" s="62"/>
      <c r="F257" s="62"/>
      <c r="G257" s="62"/>
      <c r="H257" s="62"/>
      <c r="I257" s="62"/>
      <c r="J257" s="62"/>
    </row>
    <row r="258" spans="1:10" ht="16.5" thickBot="1" x14ac:dyDescent="0.3">
      <c r="A258" s="70"/>
      <c r="B258" s="73"/>
      <c r="C258" s="60"/>
      <c r="D258" s="64" t="s">
        <v>1250</v>
      </c>
      <c r="E258" s="64"/>
      <c r="F258" s="64"/>
      <c r="G258" s="64"/>
      <c r="H258" s="64"/>
      <c r="I258" s="64"/>
      <c r="J258" s="64"/>
    </row>
    <row r="259" spans="1:10" ht="48" thickBot="1" x14ac:dyDescent="0.3">
      <c r="A259" s="58"/>
      <c r="B259" s="76" t="s">
        <v>141</v>
      </c>
      <c r="C259" s="56" t="s">
        <v>1371</v>
      </c>
      <c r="D259" s="77" t="s">
        <v>1372</v>
      </c>
      <c r="E259" s="77"/>
      <c r="F259" s="77"/>
      <c r="G259" s="77"/>
      <c r="H259" s="77"/>
      <c r="I259" s="77"/>
      <c r="J259" s="77"/>
    </row>
    <row r="260" spans="1:10" ht="56.25" customHeight="1" x14ac:dyDescent="0.25">
      <c r="A260" s="69"/>
      <c r="B260" s="72" t="s">
        <v>142</v>
      </c>
      <c r="C260" s="66" t="s">
        <v>1373</v>
      </c>
      <c r="D260" s="63" t="s">
        <v>1374</v>
      </c>
      <c r="E260" s="63"/>
      <c r="F260" s="63"/>
      <c r="G260" s="63"/>
      <c r="H260" s="63"/>
      <c r="I260" s="63"/>
      <c r="J260" s="63"/>
    </row>
    <row r="261" spans="1:10" ht="16.5" thickBot="1" x14ac:dyDescent="0.3">
      <c r="A261" s="70"/>
      <c r="B261" s="73"/>
      <c r="C261" s="60"/>
      <c r="D261" s="64" t="s">
        <v>1375</v>
      </c>
      <c r="E261" s="64"/>
      <c r="F261" s="64"/>
      <c r="G261" s="64"/>
      <c r="H261" s="64"/>
      <c r="I261" s="64"/>
      <c r="J261" s="64"/>
    </row>
    <row r="262" spans="1:10" x14ac:dyDescent="0.25">
      <c r="A262" s="69"/>
      <c r="B262" s="72" t="s">
        <v>143</v>
      </c>
      <c r="C262" s="66" t="s">
        <v>1376</v>
      </c>
      <c r="D262" s="66" t="s">
        <v>837</v>
      </c>
      <c r="E262" s="66"/>
      <c r="F262" s="66"/>
      <c r="G262" s="66"/>
      <c r="H262" s="66"/>
      <c r="I262" s="66"/>
      <c r="J262" s="66"/>
    </row>
    <row r="263" spans="1:10" x14ac:dyDescent="0.25">
      <c r="A263" s="68"/>
      <c r="B263" s="71"/>
      <c r="C263" s="65"/>
      <c r="D263" s="62" t="s">
        <v>1228</v>
      </c>
      <c r="E263" s="62"/>
      <c r="F263" s="62"/>
      <c r="G263" s="62"/>
      <c r="H263" s="62"/>
      <c r="I263" s="62"/>
      <c r="J263" s="62"/>
    </row>
    <row r="264" spans="1:10" x14ac:dyDescent="0.25">
      <c r="A264" s="68"/>
      <c r="B264" s="71"/>
      <c r="C264" s="65"/>
      <c r="D264" s="62"/>
      <c r="E264" s="62"/>
      <c r="F264" s="62"/>
      <c r="G264" s="62"/>
      <c r="H264" s="62"/>
      <c r="I264" s="62"/>
      <c r="J264" s="62"/>
    </row>
    <row r="265" spans="1:10" x14ac:dyDescent="0.25">
      <c r="A265" s="68"/>
      <c r="B265" s="71"/>
      <c r="C265" s="65"/>
      <c r="D265" s="65" t="s">
        <v>1377</v>
      </c>
      <c r="E265" s="65"/>
      <c r="F265" s="65"/>
      <c r="G265" s="65"/>
      <c r="H265" s="65"/>
      <c r="I265" s="65"/>
      <c r="J265" s="65"/>
    </row>
    <row r="266" spans="1:10" x14ac:dyDescent="0.25">
      <c r="A266" s="68"/>
      <c r="B266" s="71"/>
      <c r="C266" s="65"/>
      <c r="D266" s="62" t="s">
        <v>1228</v>
      </c>
      <c r="E266" s="62"/>
      <c r="F266" s="62"/>
      <c r="G266" s="62"/>
      <c r="H266" s="62"/>
      <c r="I266" s="62"/>
      <c r="J266" s="62"/>
    </row>
    <row r="267" spans="1:10" x14ac:dyDescent="0.25">
      <c r="A267" s="68"/>
      <c r="B267" s="71"/>
      <c r="C267" s="65"/>
      <c r="D267" s="62"/>
      <c r="E267" s="62"/>
      <c r="F267" s="62"/>
      <c r="G267" s="62"/>
      <c r="H267" s="62"/>
      <c r="I267" s="62"/>
      <c r="J267" s="62"/>
    </row>
    <row r="268" spans="1:10" x14ac:dyDescent="0.25">
      <c r="A268" s="68"/>
      <c r="B268" s="71"/>
      <c r="C268" s="65"/>
      <c r="D268" s="65" t="s">
        <v>1378</v>
      </c>
      <c r="E268" s="65"/>
      <c r="F268" s="65"/>
      <c r="G268" s="65"/>
      <c r="H268" s="65"/>
      <c r="I268" s="65"/>
      <c r="J268" s="65"/>
    </row>
    <row r="269" spans="1:10" ht="16.5" thickBot="1" x14ac:dyDescent="0.3">
      <c r="A269" s="70"/>
      <c r="B269" s="73"/>
      <c r="C269" s="60"/>
      <c r="D269" s="64" t="s">
        <v>1228</v>
      </c>
      <c r="E269" s="64"/>
      <c r="F269" s="64"/>
      <c r="G269" s="64"/>
      <c r="H269" s="64"/>
      <c r="I269" s="64"/>
      <c r="J269" s="64"/>
    </row>
    <row r="270" spans="1:10" x14ac:dyDescent="0.25">
      <c r="A270" s="69"/>
      <c r="B270" s="72" t="s">
        <v>844</v>
      </c>
      <c r="C270" s="66" t="s">
        <v>1379</v>
      </c>
      <c r="D270" s="63" t="s">
        <v>1380</v>
      </c>
      <c r="E270" s="63"/>
      <c r="F270" s="63"/>
      <c r="G270" s="63"/>
      <c r="H270" s="63"/>
      <c r="I270" s="63"/>
      <c r="J270" s="63"/>
    </row>
    <row r="271" spans="1:10" x14ac:dyDescent="0.25">
      <c r="A271" s="68"/>
      <c r="B271" s="71"/>
      <c r="C271" s="65"/>
      <c r="D271" s="62" t="s">
        <v>1381</v>
      </c>
      <c r="E271" s="62"/>
      <c r="F271" s="62"/>
      <c r="G271" s="62"/>
      <c r="H271" s="62"/>
      <c r="I271" s="62"/>
      <c r="J271" s="62"/>
    </row>
    <row r="272" spans="1:10" x14ac:dyDescent="0.25">
      <c r="A272" s="68"/>
      <c r="B272" s="71"/>
      <c r="C272" s="65"/>
      <c r="D272" s="62" t="s">
        <v>1382</v>
      </c>
      <c r="E272" s="62"/>
      <c r="F272" s="62"/>
      <c r="G272" s="62"/>
      <c r="H272" s="62"/>
      <c r="I272" s="62"/>
      <c r="J272" s="62"/>
    </row>
    <row r="273" spans="1:10" x14ac:dyDescent="0.25">
      <c r="A273" s="68"/>
      <c r="B273" s="71"/>
      <c r="C273" s="65"/>
      <c r="D273" s="62" t="s">
        <v>1383</v>
      </c>
      <c r="E273" s="62"/>
      <c r="F273" s="62"/>
      <c r="G273" s="62"/>
      <c r="H273" s="62"/>
      <c r="I273" s="62"/>
      <c r="J273" s="62"/>
    </row>
    <row r="274" spans="1:10" ht="16.5" thickBot="1" x14ac:dyDescent="0.3">
      <c r="A274" s="70"/>
      <c r="B274" s="73"/>
      <c r="C274" s="60"/>
      <c r="D274" s="64" t="s">
        <v>1205</v>
      </c>
      <c r="E274" s="64"/>
      <c r="F274" s="64"/>
      <c r="G274" s="64"/>
      <c r="H274" s="64"/>
      <c r="I274" s="64"/>
      <c r="J274" s="64"/>
    </row>
    <row r="275" spans="1:10" x14ac:dyDescent="0.25">
      <c r="A275" s="75"/>
      <c r="B275" s="75"/>
      <c r="C275" s="79"/>
      <c r="D275" s="75"/>
      <c r="E275" s="75"/>
      <c r="F275" s="75"/>
      <c r="G275" s="75"/>
      <c r="H275" s="75"/>
      <c r="I275" s="75"/>
      <c r="J275" s="75"/>
    </row>
    <row r="276" spans="1:10" ht="20.25" x14ac:dyDescent="0.25">
      <c r="A276" s="78"/>
    </row>
  </sheetData>
  <mergeCells count="533">
    <mergeCell ref="G240:J241"/>
    <mergeCell ref="G242:J243"/>
    <mergeCell ref="G244:J245"/>
    <mergeCell ref="G238:J239"/>
    <mergeCell ref="D269:J269"/>
    <mergeCell ref="A270:A274"/>
    <mergeCell ref="B270:B274"/>
    <mergeCell ref="C270:C274"/>
    <mergeCell ref="D270:J270"/>
    <mergeCell ref="D271:J271"/>
    <mergeCell ref="D272:J272"/>
    <mergeCell ref="D273:J273"/>
    <mergeCell ref="D274:J274"/>
    <mergeCell ref="A262:A269"/>
    <mergeCell ref="B262:B269"/>
    <mergeCell ref="C262:C269"/>
    <mergeCell ref="D262:J262"/>
    <mergeCell ref="D263:J263"/>
    <mergeCell ref="D264:J264"/>
    <mergeCell ref="D265:J265"/>
    <mergeCell ref="D266:J266"/>
    <mergeCell ref="D267:J267"/>
    <mergeCell ref="D268:J268"/>
    <mergeCell ref="D259:J259"/>
    <mergeCell ref="A260:A261"/>
    <mergeCell ref="B260:B261"/>
    <mergeCell ref="C260:C261"/>
    <mergeCell ref="D260:J260"/>
    <mergeCell ref="D261:J261"/>
    <mergeCell ref="A254:C254"/>
    <mergeCell ref="D254:J254"/>
    <mergeCell ref="A255:A258"/>
    <mergeCell ref="B255:B258"/>
    <mergeCell ref="C255:C258"/>
    <mergeCell ref="D255:J255"/>
    <mergeCell ref="D256:J256"/>
    <mergeCell ref="D257:J257"/>
    <mergeCell ref="D258:J258"/>
    <mergeCell ref="A251:A253"/>
    <mergeCell ref="B251:B253"/>
    <mergeCell ref="C251:C253"/>
    <mergeCell ref="D251:J251"/>
    <mergeCell ref="D252:J252"/>
    <mergeCell ref="D253:J253"/>
    <mergeCell ref="A248:A250"/>
    <mergeCell ref="B248:B250"/>
    <mergeCell ref="C248:C250"/>
    <mergeCell ref="D248:J248"/>
    <mergeCell ref="D249:J249"/>
    <mergeCell ref="D250:J250"/>
    <mergeCell ref="A246:A247"/>
    <mergeCell ref="B246:B247"/>
    <mergeCell ref="C246:C247"/>
    <mergeCell ref="D246:J246"/>
    <mergeCell ref="D247:J247"/>
    <mergeCell ref="D243:F243"/>
    <mergeCell ref="D242:F242"/>
    <mergeCell ref="D245:F245"/>
    <mergeCell ref="D244:F244"/>
    <mergeCell ref="A237:C237"/>
    <mergeCell ref="D237:J237"/>
    <mergeCell ref="A238:A245"/>
    <mergeCell ref="B238:B245"/>
    <mergeCell ref="C238:C245"/>
    <mergeCell ref="D238:F238"/>
    <mergeCell ref="D239:F239"/>
    <mergeCell ref="D240:F240"/>
    <mergeCell ref="A233:A236"/>
    <mergeCell ref="B233:B236"/>
    <mergeCell ref="C233:C236"/>
    <mergeCell ref="D233:J233"/>
    <mergeCell ref="D234:J234"/>
    <mergeCell ref="D235:J235"/>
    <mergeCell ref="D236:J236"/>
    <mergeCell ref="A229:A232"/>
    <mergeCell ref="B229:B232"/>
    <mergeCell ref="C229:C232"/>
    <mergeCell ref="D229:J229"/>
    <mergeCell ref="D230:J230"/>
    <mergeCell ref="D231:J231"/>
    <mergeCell ref="D232:J232"/>
    <mergeCell ref="D225:J225"/>
    <mergeCell ref="A226:A228"/>
    <mergeCell ref="B226:B228"/>
    <mergeCell ref="C226:C228"/>
    <mergeCell ref="D226:J226"/>
    <mergeCell ref="D227:J227"/>
    <mergeCell ref="D228:J228"/>
    <mergeCell ref="A222:A224"/>
    <mergeCell ref="B222:B224"/>
    <mergeCell ref="C222:C224"/>
    <mergeCell ref="D222:J222"/>
    <mergeCell ref="D223:J223"/>
    <mergeCell ref="D224:J224"/>
    <mergeCell ref="D218:J218"/>
    <mergeCell ref="A219:A221"/>
    <mergeCell ref="B219:B221"/>
    <mergeCell ref="C219:C221"/>
    <mergeCell ref="D219:J219"/>
    <mergeCell ref="D220:J220"/>
    <mergeCell ref="D221:J221"/>
    <mergeCell ref="D213:J213"/>
    <mergeCell ref="A214:A217"/>
    <mergeCell ref="B214:B217"/>
    <mergeCell ref="C214:C217"/>
    <mergeCell ref="D214:J214"/>
    <mergeCell ref="D215:J215"/>
    <mergeCell ref="D216:J216"/>
    <mergeCell ref="D217:J217"/>
    <mergeCell ref="A208:C208"/>
    <mergeCell ref="D208:J208"/>
    <mergeCell ref="A209:A212"/>
    <mergeCell ref="B209:B212"/>
    <mergeCell ref="C209:C212"/>
    <mergeCell ref="D209:J209"/>
    <mergeCell ref="D210:J210"/>
    <mergeCell ref="D211:J211"/>
    <mergeCell ref="D212:J212"/>
    <mergeCell ref="A205:A207"/>
    <mergeCell ref="B205:B207"/>
    <mergeCell ref="C205:C207"/>
    <mergeCell ref="D205:J205"/>
    <mergeCell ref="D206:J206"/>
    <mergeCell ref="D207:J207"/>
    <mergeCell ref="F203:J203"/>
    <mergeCell ref="F204:J204"/>
    <mergeCell ref="F197:J197"/>
    <mergeCell ref="F198:J198"/>
    <mergeCell ref="F199:J199"/>
    <mergeCell ref="F200:J200"/>
    <mergeCell ref="F201:J201"/>
    <mergeCell ref="F202:J202"/>
    <mergeCell ref="F191:J191"/>
    <mergeCell ref="F192:J192"/>
    <mergeCell ref="F193:J193"/>
    <mergeCell ref="F194:J194"/>
    <mergeCell ref="F195:J195"/>
    <mergeCell ref="F196:J196"/>
    <mergeCell ref="F185:J185"/>
    <mergeCell ref="F186:J186"/>
    <mergeCell ref="F187:J187"/>
    <mergeCell ref="F188:J188"/>
    <mergeCell ref="F189:J189"/>
    <mergeCell ref="F190:J190"/>
    <mergeCell ref="D202:E202"/>
    <mergeCell ref="F178:J178"/>
    <mergeCell ref="F179:J179"/>
    <mergeCell ref="F180:J180"/>
    <mergeCell ref="F181:J181"/>
    <mergeCell ref="F182:J182"/>
    <mergeCell ref="F183:J183"/>
    <mergeCell ref="F184:J184"/>
    <mergeCell ref="D198:E198"/>
    <mergeCell ref="D203:E203"/>
    <mergeCell ref="D194:E194"/>
    <mergeCell ref="D196:E196"/>
    <mergeCell ref="D197:E197"/>
    <mergeCell ref="D190:E190"/>
    <mergeCell ref="D199:E199"/>
    <mergeCell ref="D200:E200"/>
    <mergeCell ref="D201:E201"/>
    <mergeCell ref="D191:E191"/>
    <mergeCell ref="D186:E186"/>
    <mergeCell ref="D193:E193"/>
    <mergeCell ref="D195:E195"/>
    <mergeCell ref="D184:E184"/>
    <mergeCell ref="D182:E182"/>
    <mergeCell ref="D187:E187"/>
    <mergeCell ref="D188:E188"/>
    <mergeCell ref="D189:E189"/>
    <mergeCell ref="I177:J177"/>
    <mergeCell ref="A178:A204"/>
    <mergeCell ref="B178:B204"/>
    <mergeCell ref="C178:C204"/>
    <mergeCell ref="D178:E178"/>
    <mergeCell ref="D180:E180"/>
    <mergeCell ref="D181:E181"/>
    <mergeCell ref="D183:E183"/>
    <mergeCell ref="I171:J171"/>
    <mergeCell ref="I172:J172"/>
    <mergeCell ref="I173:J173"/>
    <mergeCell ref="I174:J174"/>
    <mergeCell ref="I175:J175"/>
    <mergeCell ref="I176:J176"/>
    <mergeCell ref="A171:A177"/>
    <mergeCell ref="B171:B177"/>
    <mergeCell ref="C171:C177"/>
    <mergeCell ref="D171:H171"/>
    <mergeCell ref="D172:H172"/>
    <mergeCell ref="D173:H173"/>
    <mergeCell ref="D174:H174"/>
    <mergeCell ref="D175:H175"/>
    <mergeCell ref="D176:H176"/>
    <mergeCell ref="D177:H177"/>
    <mergeCell ref="A167:C167"/>
    <mergeCell ref="D167:J167"/>
    <mergeCell ref="A168:A170"/>
    <mergeCell ref="B168:B170"/>
    <mergeCell ref="C168:C170"/>
    <mergeCell ref="D168:J168"/>
    <mergeCell ref="D169:J169"/>
    <mergeCell ref="D170:J170"/>
    <mergeCell ref="A164:A166"/>
    <mergeCell ref="B164:B166"/>
    <mergeCell ref="C164:C166"/>
    <mergeCell ref="D164:J164"/>
    <mergeCell ref="D165:J165"/>
    <mergeCell ref="D166:J166"/>
    <mergeCell ref="H158:I158"/>
    <mergeCell ref="H159:I159"/>
    <mergeCell ref="H160:I160"/>
    <mergeCell ref="H161:I161"/>
    <mergeCell ref="H162:I162"/>
    <mergeCell ref="H163:I163"/>
    <mergeCell ref="H152:I152"/>
    <mergeCell ref="H153:I153"/>
    <mergeCell ref="H154:I154"/>
    <mergeCell ref="H155:I155"/>
    <mergeCell ref="H156:I156"/>
    <mergeCell ref="H157:I157"/>
    <mergeCell ref="D160:G160"/>
    <mergeCell ref="D161:G161"/>
    <mergeCell ref="D162:G162"/>
    <mergeCell ref="D163:G163"/>
    <mergeCell ref="H146:I146"/>
    <mergeCell ref="H147:I147"/>
    <mergeCell ref="H148:I148"/>
    <mergeCell ref="H149:I149"/>
    <mergeCell ref="H150:I150"/>
    <mergeCell ref="H151:I151"/>
    <mergeCell ref="D154:G154"/>
    <mergeCell ref="D155:G155"/>
    <mergeCell ref="D156:G156"/>
    <mergeCell ref="D157:G157"/>
    <mergeCell ref="D158:G158"/>
    <mergeCell ref="D159:G159"/>
    <mergeCell ref="D148:G148"/>
    <mergeCell ref="D149:G149"/>
    <mergeCell ref="D150:G150"/>
    <mergeCell ref="D151:G151"/>
    <mergeCell ref="D152:G152"/>
    <mergeCell ref="D153:G153"/>
    <mergeCell ref="H141:I141"/>
    <mergeCell ref="H142:I142"/>
    <mergeCell ref="H143:I143"/>
    <mergeCell ref="H144:I144"/>
    <mergeCell ref="H145:I145"/>
    <mergeCell ref="A146:A163"/>
    <mergeCell ref="B146:B163"/>
    <mergeCell ref="C146:C163"/>
    <mergeCell ref="D146:G146"/>
    <mergeCell ref="D147:G147"/>
    <mergeCell ref="H135:I135"/>
    <mergeCell ref="H136:I136"/>
    <mergeCell ref="H137:I137"/>
    <mergeCell ref="H138:I138"/>
    <mergeCell ref="H139:I139"/>
    <mergeCell ref="H140:I140"/>
    <mergeCell ref="D143:G143"/>
    <mergeCell ref="D144:G144"/>
    <mergeCell ref="D145:G145"/>
    <mergeCell ref="H128:I128"/>
    <mergeCell ref="H129:I129"/>
    <mergeCell ref="H130:I130"/>
    <mergeCell ref="H131:I131"/>
    <mergeCell ref="H132:I132"/>
    <mergeCell ref="H133:I133"/>
    <mergeCell ref="H134:I134"/>
    <mergeCell ref="D137:G137"/>
    <mergeCell ref="D138:G138"/>
    <mergeCell ref="D139:G139"/>
    <mergeCell ref="D140:G140"/>
    <mergeCell ref="D141:G141"/>
    <mergeCell ref="D142:G142"/>
    <mergeCell ref="D131:G131"/>
    <mergeCell ref="D132:G132"/>
    <mergeCell ref="D133:G133"/>
    <mergeCell ref="D134:G134"/>
    <mergeCell ref="D135:G135"/>
    <mergeCell ref="D136:G136"/>
    <mergeCell ref="C126:D126"/>
    <mergeCell ref="E126:J126"/>
    <mergeCell ref="C127:D127"/>
    <mergeCell ref="E127:J127"/>
    <mergeCell ref="A128:A145"/>
    <mergeCell ref="B128:B145"/>
    <mergeCell ref="C128:C145"/>
    <mergeCell ref="D128:G128"/>
    <mergeCell ref="D129:G129"/>
    <mergeCell ref="D130:G130"/>
    <mergeCell ref="A123:A125"/>
    <mergeCell ref="B123:B125"/>
    <mergeCell ref="C123:D125"/>
    <mergeCell ref="E123:J123"/>
    <mergeCell ref="E124:J124"/>
    <mergeCell ref="E125:J125"/>
    <mergeCell ref="A119:D119"/>
    <mergeCell ref="E119:J119"/>
    <mergeCell ref="A120:A122"/>
    <mergeCell ref="B120:B122"/>
    <mergeCell ref="C120:D122"/>
    <mergeCell ref="E120:J120"/>
    <mergeCell ref="E121:J121"/>
    <mergeCell ref="E122:J122"/>
    <mergeCell ref="A116:A118"/>
    <mergeCell ref="B116:B118"/>
    <mergeCell ref="C116:D118"/>
    <mergeCell ref="E116:J116"/>
    <mergeCell ref="E117:J117"/>
    <mergeCell ref="E118:J118"/>
    <mergeCell ref="A113:A115"/>
    <mergeCell ref="B113:B115"/>
    <mergeCell ref="C113:D115"/>
    <mergeCell ref="E113:J113"/>
    <mergeCell ref="E114:J114"/>
    <mergeCell ref="E115:J115"/>
    <mergeCell ref="A110:A112"/>
    <mergeCell ref="B110:B112"/>
    <mergeCell ref="C110:D112"/>
    <mergeCell ref="E110:J110"/>
    <mergeCell ref="E111:J111"/>
    <mergeCell ref="E112:J112"/>
    <mergeCell ref="A107:A109"/>
    <mergeCell ref="B107:B109"/>
    <mergeCell ref="C107:D109"/>
    <mergeCell ref="E107:J107"/>
    <mergeCell ref="E108:J108"/>
    <mergeCell ref="E109:J109"/>
    <mergeCell ref="A103:D103"/>
    <mergeCell ref="E103:J103"/>
    <mergeCell ref="A104:A106"/>
    <mergeCell ref="B104:B106"/>
    <mergeCell ref="C104:D106"/>
    <mergeCell ref="E104:J104"/>
    <mergeCell ref="E105:J105"/>
    <mergeCell ref="E106:J106"/>
    <mergeCell ref="A100:A102"/>
    <mergeCell ref="B100:B102"/>
    <mergeCell ref="C100:D102"/>
    <mergeCell ref="E100:J100"/>
    <mergeCell ref="E101:J101"/>
    <mergeCell ref="E102:J102"/>
    <mergeCell ref="A97:A99"/>
    <mergeCell ref="B97:B99"/>
    <mergeCell ref="C97:D99"/>
    <mergeCell ref="E97:J97"/>
    <mergeCell ref="E98:J98"/>
    <mergeCell ref="E99:J99"/>
    <mergeCell ref="A94:A96"/>
    <mergeCell ref="B94:B96"/>
    <mergeCell ref="C94:D96"/>
    <mergeCell ref="E94:J94"/>
    <mergeCell ref="E95:J95"/>
    <mergeCell ref="E96:J96"/>
    <mergeCell ref="A91:A93"/>
    <mergeCell ref="B91:B93"/>
    <mergeCell ref="C91:D93"/>
    <mergeCell ref="E91:J91"/>
    <mergeCell ref="E92:J92"/>
    <mergeCell ref="E93:J93"/>
    <mergeCell ref="A88:A90"/>
    <mergeCell ref="B88:B90"/>
    <mergeCell ref="C88:D90"/>
    <mergeCell ref="E88:J88"/>
    <mergeCell ref="E89:J89"/>
    <mergeCell ref="E90:J90"/>
    <mergeCell ref="A85:A87"/>
    <mergeCell ref="B85:B87"/>
    <mergeCell ref="C85:D87"/>
    <mergeCell ref="E85:J85"/>
    <mergeCell ref="E86:J86"/>
    <mergeCell ref="E87:J87"/>
    <mergeCell ref="E82:J82"/>
    <mergeCell ref="C83:D83"/>
    <mergeCell ref="E83:J83"/>
    <mergeCell ref="A84:B84"/>
    <mergeCell ref="C84:D84"/>
    <mergeCell ref="E84:J84"/>
    <mergeCell ref="A78:A79"/>
    <mergeCell ref="B78:B79"/>
    <mergeCell ref="C78:D79"/>
    <mergeCell ref="E78:J78"/>
    <mergeCell ref="E79:J79"/>
    <mergeCell ref="A80:A82"/>
    <mergeCell ref="B80:B82"/>
    <mergeCell ref="C80:D82"/>
    <mergeCell ref="E80:J80"/>
    <mergeCell ref="E81:J81"/>
    <mergeCell ref="A75:A77"/>
    <mergeCell ref="B75:B77"/>
    <mergeCell ref="C75:D77"/>
    <mergeCell ref="E75:J75"/>
    <mergeCell ref="E76:J76"/>
    <mergeCell ref="E77:J77"/>
    <mergeCell ref="A71:D71"/>
    <mergeCell ref="E71:J71"/>
    <mergeCell ref="A72:A74"/>
    <mergeCell ref="B72:B74"/>
    <mergeCell ref="C72:D74"/>
    <mergeCell ref="E72:J72"/>
    <mergeCell ref="E73:J73"/>
    <mergeCell ref="E74:J74"/>
    <mergeCell ref="A68:A70"/>
    <mergeCell ref="B68:B70"/>
    <mergeCell ref="C68:D70"/>
    <mergeCell ref="E68:J68"/>
    <mergeCell ref="E69:J69"/>
    <mergeCell ref="E70:J70"/>
    <mergeCell ref="A65:A67"/>
    <mergeCell ref="B65:B67"/>
    <mergeCell ref="C65:D67"/>
    <mergeCell ref="E65:J65"/>
    <mergeCell ref="E66:J66"/>
    <mergeCell ref="E67:J67"/>
    <mergeCell ref="A62:A64"/>
    <mergeCell ref="B62:B64"/>
    <mergeCell ref="C62:D64"/>
    <mergeCell ref="E62:J62"/>
    <mergeCell ref="E63:J63"/>
    <mergeCell ref="E64:J64"/>
    <mergeCell ref="A59:A61"/>
    <mergeCell ref="B59:B61"/>
    <mergeCell ref="C59:D61"/>
    <mergeCell ref="E59:J59"/>
    <mergeCell ref="E60:J60"/>
    <mergeCell ref="E61:J61"/>
    <mergeCell ref="A56:A58"/>
    <mergeCell ref="B56:B58"/>
    <mergeCell ref="C56:D58"/>
    <mergeCell ref="E56:J56"/>
    <mergeCell ref="E57:J57"/>
    <mergeCell ref="E58:J58"/>
    <mergeCell ref="A52:A55"/>
    <mergeCell ref="B52:B55"/>
    <mergeCell ref="C52:D55"/>
    <mergeCell ref="E52:J52"/>
    <mergeCell ref="E53:J53"/>
    <mergeCell ref="E54:J54"/>
    <mergeCell ref="E55:J55"/>
    <mergeCell ref="C49:D49"/>
    <mergeCell ref="E49:J49"/>
    <mergeCell ref="A50:A51"/>
    <mergeCell ref="B50:B51"/>
    <mergeCell ref="C50:D51"/>
    <mergeCell ref="E50:J50"/>
    <mergeCell ref="E51:J51"/>
    <mergeCell ref="A44:A48"/>
    <mergeCell ref="B44:B48"/>
    <mergeCell ref="C44:D48"/>
    <mergeCell ref="E44:J44"/>
    <mergeCell ref="E45:J45"/>
    <mergeCell ref="E46:J46"/>
    <mergeCell ref="E47:J47"/>
    <mergeCell ref="E48:J48"/>
    <mergeCell ref="A40:A43"/>
    <mergeCell ref="B40:B43"/>
    <mergeCell ref="C40:D43"/>
    <mergeCell ref="E40:J40"/>
    <mergeCell ref="E41:J41"/>
    <mergeCell ref="E42:J42"/>
    <mergeCell ref="E43:J43"/>
    <mergeCell ref="A38:A39"/>
    <mergeCell ref="B38:B39"/>
    <mergeCell ref="C38:D38"/>
    <mergeCell ref="C39:D39"/>
    <mergeCell ref="E38:J38"/>
    <mergeCell ref="E39:J39"/>
    <mergeCell ref="A35:A37"/>
    <mergeCell ref="B35:B37"/>
    <mergeCell ref="C35:D37"/>
    <mergeCell ref="E35:J35"/>
    <mergeCell ref="E36:J36"/>
    <mergeCell ref="E37:J37"/>
    <mergeCell ref="A31:D31"/>
    <mergeCell ref="E31:J31"/>
    <mergeCell ref="C32:D32"/>
    <mergeCell ref="E32:J32"/>
    <mergeCell ref="A33:A34"/>
    <mergeCell ref="B33:B34"/>
    <mergeCell ref="C33:D34"/>
    <mergeCell ref="E33:J33"/>
    <mergeCell ref="E34:J34"/>
    <mergeCell ref="A28:A30"/>
    <mergeCell ref="B28:B30"/>
    <mergeCell ref="C28:D30"/>
    <mergeCell ref="E28:J28"/>
    <mergeCell ref="E29:J29"/>
    <mergeCell ref="E30:J30"/>
    <mergeCell ref="A24:A25"/>
    <mergeCell ref="B24:B25"/>
    <mergeCell ref="C24:D25"/>
    <mergeCell ref="E24:J24"/>
    <mergeCell ref="E25:J25"/>
    <mergeCell ref="A26:A27"/>
    <mergeCell ref="B26:B27"/>
    <mergeCell ref="C26:J26"/>
    <mergeCell ref="C27:J27"/>
    <mergeCell ref="C20:J20"/>
    <mergeCell ref="C21:J21"/>
    <mergeCell ref="A22:A23"/>
    <mergeCell ref="B22:B23"/>
    <mergeCell ref="C22:D23"/>
    <mergeCell ref="E22:J22"/>
    <mergeCell ref="E23:J23"/>
    <mergeCell ref="C17:D17"/>
    <mergeCell ref="E17:J17"/>
    <mergeCell ref="C18:D18"/>
    <mergeCell ref="E18:J18"/>
    <mergeCell ref="C19:D19"/>
    <mergeCell ref="E19:J19"/>
    <mergeCell ref="A12:D12"/>
    <mergeCell ref="E12:J12"/>
    <mergeCell ref="C13:J13"/>
    <mergeCell ref="C14:J14"/>
    <mergeCell ref="C15:J15"/>
    <mergeCell ref="C16:J16"/>
    <mergeCell ref="C5:J5"/>
    <mergeCell ref="C6:J6"/>
    <mergeCell ref="C7:J7"/>
    <mergeCell ref="C8:J8"/>
    <mergeCell ref="C9:J9"/>
    <mergeCell ref="A10:A11"/>
    <mergeCell ref="B10:B11"/>
    <mergeCell ref="C10:D11"/>
    <mergeCell ref="E10:J10"/>
    <mergeCell ref="E11:J11"/>
    <mergeCell ref="A1:D1"/>
    <mergeCell ref="E1:J1"/>
    <mergeCell ref="C2:J2"/>
    <mergeCell ref="C3:D3"/>
    <mergeCell ref="E3:J3"/>
    <mergeCell ref="C4:D4"/>
    <mergeCell ref="E4:J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07"/>
  <sheetViews>
    <sheetView zoomScaleNormal="100" workbookViewId="0">
      <pane ySplit="1" topLeftCell="A2" activePane="bottomLeft" state="frozen"/>
      <selection pane="bottomLeft" activeCell="I246" sqref="I246"/>
    </sheetView>
  </sheetViews>
  <sheetFormatPr defaultRowHeight="15" x14ac:dyDescent="0.25"/>
  <cols>
    <col min="1" max="1" width="14.7109375" style="8" customWidth="1"/>
    <col min="2" max="3" width="6.42578125" style="8" hidden="1" customWidth="1"/>
    <col min="4" max="4" width="24.140625" style="8" customWidth="1"/>
    <col min="5" max="5" width="40" style="10" customWidth="1"/>
    <col min="6" max="6" width="38.28515625" style="10" customWidth="1"/>
    <col min="7" max="7" width="14.42578125" style="8" customWidth="1"/>
    <col min="8" max="8" width="9.7109375" style="8" bestFit="1" customWidth="1"/>
    <col min="9" max="9" width="32.7109375" style="8" customWidth="1"/>
    <col min="10" max="10" width="16.28515625" style="8" customWidth="1"/>
    <col min="11" max="11" width="10.85546875" style="8" customWidth="1"/>
    <col min="12" max="12" width="7.28515625" style="8" customWidth="1"/>
    <col min="13" max="13" width="6" style="54" customWidth="1"/>
    <col min="14" max="14" width="15.5703125" style="8" customWidth="1"/>
    <col min="15" max="16384" width="9.140625" style="12"/>
  </cols>
  <sheetData>
    <row r="1" spans="1:14" x14ac:dyDescent="0.25">
      <c r="A1" s="13" t="s">
        <v>0</v>
      </c>
      <c r="B1" s="13" t="s">
        <v>555</v>
      </c>
      <c r="C1" s="13" t="s">
        <v>564</v>
      </c>
      <c r="D1" s="13" t="s">
        <v>1</v>
      </c>
      <c r="E1" s="14" t="s">
        <v>2</v>
      </c>
      <c r="F1" s="14" t="s">
        <v>398</v>
      </c>
      <c r="G1" s="13" t="s">
        <v>3</v>
      </c>
      <c r="H1" s="13" t="s">
        <v>4</v>
      </c>
      <c r="I1" s="13" t="s">
        <v>6</v>
      </c>
      <c r="J1" s="13" t="s">
        <v>7</v>
      </c>
      <c r="K1" s="13" t="s">
        <v>536</v>
      </c>
      <c r="L1" s="13" t="s">
        <v>5</v>
      </c>
      <c r="M1" s="13" t="s">
        <v>8</v>
      </c>
      <c r="N1" s="13" t="s">
        <v>388</v>
      </c>
    </row>
    <row r="2" spans="1:14" x14ac:dyDescent="0.25">
      <c r="A2" s="15" t="s">
        <v>66</v>
      </c>
      <c r="B2" s="15" t="s">
        <v>537</v>
      </c>
      <c r="C2" s="15" t="s">
        <v>538</v>
      </c>
      <c r="D2" s="15" t="str">
        <f>MID(D16,2,1)</f>
        <v>A</v>
      </c>
      <c r="E2" s="16" t="str">
        <f>CONCATENATE(D2," - ",F2)</f>
        <v>A - Personne interviewee</v>
      </c>
      <c r="F2" s="16" t="s">
        <v>1160</v>
      </c>
      <c r="G2" s="15"/>
      <c r="H2" s="15"/>
      <c r="I2" s="15"/>
      <c r="J2" s="15"/>
      <c r="K2" s="15"/>
      <c r="L2" s="17"/>
      <c r="M2" s="15"/>
      <c r="N2" s="17"/>
    </row>
    <row r="3" spans="1:14" x14ac:dyDescent="0.25">
      <c r="A3" s="18" t="s">
        <v>1064</v>
      </c>
      <c r="B3" s="18"/>
      <c r="C3" s="18"/>
      <c r="D3" s="18" t="s">
        <v>1064</v>
      </c>
      <c r="E3" s="19"/>
      <c r="F3" s="19"/>
      <c r="G3" s="18"/>
      <c r="H3" s="18"/>
      <c r="I3" s="18"/>
      <c r="J3" s="18"/>
      <c r="K3" s="18"/>
      <c r="L3" s="20"/>
      <c r="M3" s="20"/>
      <c r="N3" s="20"/>
    </row>
    <row r="4" spans="1:14" x14ac:dyDescent="0.25">
      <c r="A4" s="18" t="s">
        <v>1065</v>
      </c>
      <c r="B4" s="18"/>
      <c r="C4" s="18"/>
      <c r="D4" s="18" t="s">
        <v>1065</v>
      </c>
      <c r="E4" s="19"/>
      <c r="F4" s="19"/>
      <c r="G4" s="18"/>
      <c r="H4" s="18"/>
      <c r="I4" s="18"/>
      <c r="J4" s="18"/>
      <c r="K4" s="18"/>
      <c r="L4" s="20"/>
      <c r="M4" s="20"/>
      <c r="N4" s="20"/>
    </row>
    <row r="5" spans="1:14" x14ac:dyDescent="0.25">
      <c r="A5" s="18" t="s">
        <v>1066</v>
      </c>
      <c r="B5" s="18"/>
      <c r="C5" s="18"/>
      <c r="D5" s="18" t="s">
        <v>1066</v>
      </c>
      <c r="E5" s="19"/>
      <c r="F5" s="19"/>
      <c r="G5" s="18"/>
      <c r="H5" s="18"/>
      <c r="I5" s="18"/>
      <c r="J5" s="18"/>
      <c r="K5" s="18"/>
      <c r="L5" s="20"/>
      <c r="M5" s="20"/>
      <c r="N5" s="20"/>
    </row>
    <row r="6" spans="1:14" x14ac:dyDescent="0.25">
      <c r="A6" s="18" t="s">
        <v>32</v>
      </c>
      <c r="B6" s="18"/>
      <c r="C6" s="18"/>
      <c r="D6" s="18" t="s">
        <v>1068</v>
      </c>
      <c r="E6" s="19" t="s">
        <v>1069</v>
      </c>
      <c r="F6" s="19"/>
      <c r="G6" s="18"/>
      <c r="H6" s="18"/>
      <c r="I6" s="18"/>
      <c r="J6" s="18"/>
      <c r="K6" s="18"/>
      <c r="L6" s="20"/>
      <c r="M6" s="20" t="s">
        <v>556</v>
      </c>
      <c r="N6" s="20"/>
    </row>
    <row r="7" spans="1:14" x14ac:dyDescent="0.25">
      <c r="A7" s="29" t="s">
        <v>66</v>
      </c>
      <c r="B7" s="29"/>
      <c r="C7" s="29"/>
      <c r="D7" s="29" t="s">
        <v>1062</v>
      </c>
      <c r="E7" s="30" t="s">
        <v>1063</v>
      </c>
      <c r="F7" s="30"/>
      <c r="G7" s="29"/>
      <c r="H7" s="29" t="s">
        <v>391</v>
      </c>
      <c r="I7" s="29"/>
      <c r="J7" s="29"/>
      <c r="K7" s="29"/>
      <c r="L7" s="29"/>
      <c r="M7" s="29"/>
      <c r="N7" s="29"/>
    </row>
    <row r="8" spans="1:14" ht="63.75" x14ac:dyDescent="0.25">
      <c r="A8" s="18" t="s">
        <v>543</v>
      </c>
      <c r="B8" s="18"/>
      <c r="C8" s="18"/>
      <c r="D8" s="18" t="s">
        <v>1055</v>
      </c>
      <c r="E8" s="19" t="s">
        <v>1092</v>
      </c>
      <c r="F8" s="19"/>
      <c r="G8" s="18"/>
      <c r="H8" s="18"/>
      <c r="I8" s="18"/>
      <c r="J8" s="18"/>
      <c r="K8" s="18"/>
      <c r="L8" s="20"/>
      <c r="M8" s="20"/>
      <c r="N8" s="20"/>
    </row>
    <row r="9" spans="1:14" ht="51" x14ac:dyDescent="0.25">
      <c r="A9" s="18" t="s">
        <v>543</v>
      </c>
      <c r="B9" s="18"/>
      <c r="C9" s="18"/>
      <c r="D9" s="18" t="s">
        <v>1056</v>
      </c>
      <c r="E9" s="19" t="s">
        <v>1049</v>
      </c>
      <c r="F9" s="19"/>
      <c r="G9" s="18"/>
      <c r="H9" s="18"/>
      <c r="I9" s="18"/>
      <c r="J9" s="18"/>
      <c r="K9" s="18"/>
      <c r="L9" s="20"/>
      <c r="M9" s="20"/>
      <c r="N9" s="20"/>
    </row>
    <row r="10" spans="1:14" ht="25.5" x14ac:dyDescent="0.25">
      <c r="A10" s="18" t="s">
        <v>543</v>
      </c>
      <c r="B10" s="18"/>
      <c r="C10" s="18"/>
      <c r="D10" s="18" t="s">
        <v>1057</v>
      </c>
      <c r="E10" s="19" t="s">
        <v>1050</v>
      </c>
      <c r="F10" s="19"/>
      <c r="G10" s="18"/>
      <c r="H10" s="18"/>
      <c r="I10" s="18"/>
      <c r="J10" s="18"/>
      <c r="K10" s="18"/>
      <c r="L10" s="20"/>
      <c r="M10" s="20"/>
      <c r="N10" s="20"/>
    </row>
    <row r="11" spans="1:14" ht="38.25" x14ac:dyDescent="0.25">
      <c r="A11" s="18" t="s">
        <v>543</v>
      </c>
      <c r="B11" s="18"/>
      <c r="C11" s="18"/>
      <c r="D11" s="18" t="s">
        <v>1058</v>
      </c>
      <c r="E11" s="19" t="s">
        <v>1051</v>
      </c>
      <c r="F11" s="19"/>
      <c r="G11" s="18"/>
      <c r="H11" s="18"/>
      <c r="I11" s="18"/>
      <c r="J11" s="18"/>
      <c r="K11" s="18"/>
      <c r="L11" s="20"/>
      <c r="M11" s="20"/>
      <c r="N11" s="20"/>
    </row>
    <row r="12" spans="1:14" ht="38.25" x14ac:dyDescent="0.25">
      <c r="A12" s="18" t="s">
        <v>543</v>
      </c>
      <c r="B12" s="18"/>
      <c r="C12" s="18"/>
      <c r="D12" s="18" t="s">
        <v>1059</v>
      </c>
      <c r="E12" s="19" t="s">
        <v>1052</v>
      </c>
      <c r="F12" s="19"/>
      <c r="G12" s="18"/>
      <c r="H12" s="18"/>
      <c r="I12" s="18"/>
      <c r="J12" s="18"/>
      <c r="K12" s="18"/>
      <c r="L12" s="20"/>
      <c r="M12" s="20"/>
      <c r="N12" s="20"/>
    </row>
    <row r="13" spans="1:14" ht="38.25" x14ac:dyDescent="0.25">
      <c r="A13" s="18" t="s">
        <v>543</v>
      </c>
      <c r="B13" s="18"/>
      <c r="C13" s="18"/>
      <c r="D13" s="18" t="s">
        <v>1060</v>
      </c>
      <c r="E13" s="19" t="s">
        <v>1053</v>
      </c>
      <c r="F13" s="19"/>
      <c r="G13" s="18"/>
      <c r="H13" s="18"/>
      <c r="I13" s="18"/>
      <c r="J13" s="18"/>
      <c r="K13" s="18"/>
      <c r="L13" s="20"/>
      <c r="M13" s="20"/>
      <c r="N13" s="20"/>
    </row>
    <row r="14" spans="1:14" ht="25.5" x14ac:dyDescent="0.25">
      <c r="A14" s="18" t="s">
        <v>543</v>
      </c>
      <c r="B14" s="18"/>
      <c r="C14" s="18"/>
      <c r="D14" s="18" t="s">
        <v>1061</v>
      </c>
      <c r="E14" s="19" t="s">
        <v>1054</v>
      </c>
      <c r="F14" s="19"/>
      <c r="G14" s="18"/>
      <c r="H14" s="18"/>
      <c r="I14" s="18"/>
      <c r="J14" s="18"/>
      <c r="K14" s="18"/>
      <c r="L14" s="20"/>
      <c r="M14" s="20"/>
      <c r="N14" s="20"/>
    </row>
    <row r="15" spans="1:14" x14ac:dyDescent="0.25">
      <c r="A15" s="29" t="s">
        <v>70</v>
      </c>
      <c r="B15" s="29"/>
      <c r="C15" s="29"/>
      <c r="D15" s="29" t="s">
        <v>1062</v>
      </c>
      <c r="E15" s="30" t="s">
        <v>1063</v>
      </c>
      <c r="F15" s="30"/>
      <c r="G15" s="29"/>
      <c r="H15" s="29"/>
      <c r="I15" s="29"/>
      <c r="J15" s="29"/>
      <c r="K15" s="29"/>
      <c r="L15" s="29"/>
      <c r="M15" s="29"/>
      <c r="N15" s="29"/>
    </row>
    <row r="16" spans="1:14" x14ac:dyDescent="0.25">
      <c r="A16" s="18" t="s">
        <v>1097</v>
      </c>
      <c r="B16" s="18" t="s">
        <v>539</v>
      </c>
      <c r="C16" s="18" t="s">
        <v>144</v>
      </c>
      <c r="D16" s="18" t="s">
        <v>25</v>
      </c>
      <c r="E16" s="19" t="str">
        <f t="shared" ref="E16:E79" si="0">CONCATENATE(D16," - ",F16)</f>
        <v>QA0001 - Nom de la préfecture</v>
      </c>
      <c r="F16" s="19" t="s">
        <v>26</v>
      </c>
      <c r="G16" s="18"/>
      <c r="H16" s="18"/>
      <c r="I16" s="18"/>
      <c r="J16" s="18"/>
      <c r="K16" s="18"/>
      <c r="L16" s="20" t="s">
        <v>311</v>
      </c>
      <c r="M16" s="20" t="s">
        <v>556</v>
      </c>
      <c r="N16" s="20"/>
    </row>
    <row r="17" spans="1:15" x14ac:dyDescent="0.25">
      <c r="A17" s="25" t="s">
        <v>1098</v>
      </c>
      <c r="B17" s="18" t="s">
        <v>539</v>
      </c>
      <c r="C17" s="18" t="s">
        <v>145</v>
      </c>
      <c r="D17" s="18" t="s">
        <v>30</v>
      </c>
      <c r="E17" s="19" t="str">
        <f t="shared" si="0"/>
        <v>QA0002 - Nom de la sous-préfecture</v>
      </c>
      <c r="F17" s="19" t="s">
        <v>28</v>
      </c>
      <c r="G17" s="18"/>
      <c r="H17" s="18"/>
      <c r="I17" s="18"/>
      <c r="J17" s="18"/>
      <c r="K17" s="18"/>
      <c r="L17" s="20" t="s">
        <v>311</v>
      </c>
      <c r="M17" s="20" t="s">
        <v>556</v>
      </c>
      <c r="N17" s="20" t="s">
        <v>1102</v>
      </c>
    </row>
    <row r="18" spans="1:15" x14ac:dyDescent="0.25">
      <c r="A18" s="25" t="s">
        <v>29</v>
      </c>
      <c r="B18" s="18" t="s">
        <v>539</v>
      </c>
      <c r="C18" s="18" t="s">
        <v>163</v>
      </c>
      <c r="D18" s="18" t="s">
        <v>33</v>
      </c>
      <c r="E18" s="19" t="str">
        <f t="shared" si="0"/>
        <v>QA0003 - Nom du village</v>
      </c>
      <c r="F18" s="19" t="s">
        <v>31</v>
      </c>
      <c r="G18" s="18"/>
      <c r="H18" s="18"/>
      <c r="I18" s="18"/>
      <c r="J18" s="18"/>
      <c r="K18" s="18"/>
      <c r="L18" s="20" t="s">
        <v>311</v>
      </c>
      <c r="M18" s="20" t="s">
        <v>556</v>
      </c>
      <c r="N18" s="20" t="s">
        <v>1103</v>
      </c>
    </row>
    <row r="19" spans="1:15" x14ac:dyDescent="0.25">
      <c r="A19" s="25" t="s">
        <v>32</v>
      </c>
      <c r="B19" s="18" t="s">
        <v>540</v>
      </c>
      <c r="C19" s="18"/>
      <c r="D19" s="18" t="s">
        <v>35</v>
      </c>
      <c r="E19" s="19" t="str">
        <f t="shared" si="0"/>
        <v>QA0004 - Entrer le nom du village</v>
      </c>
      <c r="F19" s="19" t="s">
        <v>34</v>
      </c>
      <c r="G19" s="18"/>
      <c r="H19" s="18"/>
      <c r="I19" s="18" t="str">
        <f>CONCATENATE("(selected(${",D18,"},","'Autre'","))")</f>
        <v>(selected(${QA0003},'Autre'))</v>
      </c>
      <c r="J19" s="18"/>
      <c r="K19" s="18"/>
      <c r="L19" s="20"/>
      <c r="M19" s="20" t="s">
        <v>556</v>
      </c>
      <c r="N19" s="20"/>
    </row>
    <row r="20" spans="1:15" x14ac:dyDescent="0.25">
      <c r="A20" s="25" t="s">
        <v>382</v>
      </c>
      <c r="B20" s="18" t="s">
        <v>382</v>
      </c>
      <c r="C20" s="18"/>
      <c r="D20" s="18" t="s">
        <v>37</v>
      </c>
      <c r="E20" s="19" t="str">
        <f t="shared" si="0"/>
        <v>QA0005 - Veuillez enregistrer le point GPS</v>
      </c>
      <c r="F20" s="19" t="s">
        <v>36</v>
      </c>
      <c r="G20" s="18"/>
      <c r="H20" s="18"/>
      <c r="I20" s="18"/>
      <c r="J20" s="18"/>
      <c r="K20" s="18"/>
      <c r="L20" s="18" t="s">
        <v>312</v>
      </c>
      <c r="M20" s="18"/>
      <c r="N20" s="18"/>
    </row>
    <row r="21" spans="1:15" x14ac:dyDescent="0.25">
      <c r="A21" s="25" t="s">
        <v>32</v>
      </c>
      <c r="B21" s="18" t="s">
        <v>540</v>
      </c>
      <c r="C21" s="18"/>
      <c r="D21" s="18" t="s">
        <v>40</v>
      </c>
      <c r="E21" s="19" t="str">
        <f t="shared" si="0"/>
        <v>QA0006 - Nom de la personne interviewée</v>
      </c>
      <c r="F21" s="19" t="s">
        <v>38</v>
      </c>
      <c r="G21" s="18"/>
      <c r="H21" s="18"/>
      <c r="I21" s="18"/>
      <c r="J21" s="18"/>
      <c r="K21" s="18"/>
      <c r="L21" s="18"/>
      <c r="M21" s="18" t="s">
        <v>556</v>
      </c>
      <c r="N21" s="18"/>
    </row>
    <row r="22" spans="1:15" x14ac:dyDescent="0.25">
      <c r="A22" s="25" t="s">
        <v>39</v>
      </c>
      <c r="B22" s="18" t="s">
        <v>541</v>
      </c>
      <c r="C22" s="18"/>
      <c r="D22" s="18" t="s">
        <v>41</v>
      </c>
      <c r="E22" s="19" t="str">
        <f>CONCATENATE(D22," - ",F22)</f>
        <v>QA0007 - Age de la personne interviewee</v>
      </c>
      <c r="F22" s="19" t="s">
        <v>1099</v>
      </c>
      <c r="G22" s="21"/>
      <c r="H22" s="18"/>
      <c r="I22" s="18"/>
      <c r="J22" s="18" t="s">
        <v>557</v>
      </c>
      <c r="K22" s="18" t="s">
        <v>867</v>
      </c>
      <c r="L22" s="22" t="s">
        <v>558</v>
      </c>
      <c r="M22" s="18" t="s">
        <v>556</v>
      </c>
      <c r="N22" s="18"/>
    </row>
    <row r="23" spans="1:15" x14ac:dyDescent="0.25">
      <c r="A23" s="18" t="s">
        <v>383</v>
      </c>
      <c r="B23" s="18" t="s">
        <v>539</v>
      </c>
      <c r="C23" s="18" t="s">
        <v>384</v>
      </c>
      <c r="D23" s="18" t="s">
        <v>43</v>
      </c>
      <c r="E23" s="19" t="str">
        <f t="shared" si="0"/>
        <v>QA0008 - Sexe de la personne interviewée</v>
      </c>
      <c r="F23" s="19" t="s">
        <v>42</v>
      </c>
      <c r="G23" s="18"/>
      <c r="H23" s="18"/>
      <c r="I23" s="18"/>
      <c r="J23" s="18"/>
      <c r="K23" s="18"/>
      <c r="L23" s="20" t="s">
        <v>311</v>
      </c>
      <c r="M23" s="20" t="s">
        <v>556</v>
      </c>
      <c r="N23" s="20"/>
    </row>
    <row r="24" spans="1:15" ht="25.5" x14ac:dyDescent="0.25">
      <c r="A24" s="18" t="s">
        <v>326</v>
      </c>
      <c r="B24" s="18" t="s">
        <v>539</v>
      </c>
      <c r="C24" s="18" t="s">
        <v>276</v>
      </c>
      <c r="D24" s="18" t="s">
        <v>45</v>
      </c>
      <c r="E24" s="23" t="str">
        <f t="shared" si="0"/>
        <v>QA0009 - Quel est le profil d'activité de la personne interviewée</v>
      </c>
      <c r="F24" s="23" t="s">
        <v>787</v>
      </c>
      <c r="G24" s="18"/>
      <c r="H24" s="18"/>
      <c r="I24" s="18"/>
      <c r="J24" s="18"/>
      <c r="K24" s="18"/>
      <c r="L24" s="20" t="s">
        <v>311</v>
      </c>
      <c r="M24" s="20" t="s">
        <v>556</v>
      </c>
      <c r="N24" s="20"/>
    </row>
    <row r="25" spans="1:15" x14ac:dyDescent="0.25">
      <c r="A25" s="18" t="s">
        <v>32</v>
      </c>
      <c r="B25" s="18" t="s">
        <v>540</v>
      </c>
      <c r="C25" s="18"/>
      <c r="D25" s="18" t="s">
        <v>318</v>
      </c>
      <c r="E25" s="19" t="str">
        <f>CONCATENATE(D25," - ",F25)</f>
        <v>QA0010 - Autre, preciser:</v>
      </c>
      <c r="F25" s="19" t="s">
        <v>544</v>
      </c>
      <c r="G25" s="18"/>
      <c r="H25" s="18"/>
      <c r="I25" s="18" t="str">
        <f>CONCATENATE("(selected(${",D24,"},","'Autre'","))")</f>
        <v>(selected(${QA0009},'Autre'))</v>
      </c>
      <c r="J25" s="18"/>
      <c r="K25" s="18"/>
      <c r="L25" s="20"/>
      <c r="M25" s="20" t="s">
        <v>556</v>
      </c>
      <c r="N25" s="20"/>
    </row>
    <row r="26" spans="1:15" x14ac:dyDescent="0.25">
      <c r="A26" s="18" t="s">
        <v>44</v>
      </c>
      <c r="B26" s="18" t="s">
        <v>539</v>
      </c>
      <c r="C26" s="18" t="s">
        <v>164</v>
      </c>
      <c r="D26" s="18" t="s">
        <v>785</v>
      </c>
      <c r="E26" s="23" t="str">
        <f t="shared" si="0"/>
        <v>QA0011 - Statut de la personne interviewee</v>
      </c>
      <c r="F26" s="23" t="s">
        <v>788</v>
      </c>
      <c r="G26" s="18"/>
      <c r="H26" s="18"/>
      <c r="I26" s="18"/>
      <c r="J26" s="18"/>
      <c r="K26" s="18"/>
      <c r="L26" s="20" t="s">
        <v>311</v>
      </c>
      <c r="M26" s="20" t="s">
        <v>556</v>
      </c>
      <c r="N26" s="20"/>
    </row>
    <row r="27" spans="1:15" x14ac:dyDescent="0.25">
      <c r="A27" s="18" t="s">
        <v>32</v>
      </c>
      <c r="B27" s="18" t="s">
        <v>540</v>
      </c>
      <c r="C27" s="18"/>
      <c r="D27" s="18" t="s">
        <v>786</v>
      </c>
      <c r="E27" s="19" t="str">
        <f>CONCATENATE(D27," - ",F27)</f>
        <v>QA0012 - Autre, preciser:</v>
      </c>
      <c r="F27" s="19" t="s">
        <v>544</v>
      </c>
      <c r="G27" s="18"/>
      <c r="H27" s="18"/>
      <c r="I27" s="18" t="str">
        <f>CONCATENATE("(selected(${",D26,"},","'Autre'","))")</f>
        <v>(selected(${QA0011},'Autre'))</v>
      </c>
      <c r="J27" s="18"/>
      <c r="K27" s="18"/>
      <c r="L27" s="20"/>
      <c r="M27" s="20" t="s">
        <v>556</v>
      </c>
      <c r="N27" s="20"/>
    </row>
    <row r="28" spans="1:15" x14ac:dyDescent="0.25">
      <c r="A28" s="15" t="s">
        <v>70</v>
      </c>
      <c r="B28" s="15" t="s">
        <v>542</v>
      </c>
      <c r="C28" s="15" t="s">
        <v>538</v>
      </c>
      <c r="D28" s="15" t="str">
        <f>MID(D26,2,1)</f>
        <v>A</v>
      </c>
      <c r="E28" s="16" t="str">
        <f>CONCATENATE(D28," - ",F28)</f>
        <v>A - Personne interviewee</v>
      </c>
      <c r="F28" s="16" t="s">
        <v>1160</v>
      </c>
      <c r="G28" s="15"/>
      <c r="H28" s="15"/>
      <c r="I28" s="15"/>
      <c r="J28" s="15"/>
      <c r="K28" s="15"/>
      <c r="L28" s="17"/>
      <c r="M28" s="15" t="s">
        <v>556</v>
      </c>
      <c r="N28" s="17"/>
    </row>
    <row r="29" spans="1:15" x14ac:dyDescent="0.25">
      <c r="A29" s="15" t="s">
        <v>66</v>
      </c>
      <c r="B29" s="15" t="s">
        <v>537</v>
      </c>
      <c r="C29" s="15" t="s">
        <v>538</v>
      </c>
      <c r="D29" s="15" t="str">
        <f>MID(D31,2,1)</f>
        <v>B</v>
      </c>
      <c r="E29" s="16" t="str">
        <f>CONCATENATE(D29," - ",F29)</f>
        <v>B - Village enquete</v>
      </c>
      <c r="F29" s="16" t="s">
        <v>559</v>
      </c>
      <c r="G29" s="15"/>
      <c r="H29" s="15"/>
      <c r="I29" s="15"/>
      <c r="J29" s="15"/>
      <c r="K29" s="15"/>
      <c r="L29" s="17"/>
      <c r="M29" s="15" t="s">
        <v>556</v>
      </c>
      <c r="N29" s="17"/>
    </row>
    <row r="30" spans="1:15" x14ac:dyDescent="0.25">
      <c r="A30" s="18" t="s">
        <v>1024</v>
      </c>
      <c r="B30" s="18" t="s">
        <v>539</v>
      </c>
      <c r="C30" s="18" t="s">
        <v>144</v>
      </c>
      <c r="D30" s="18" t="s">
        <v>1022</v>
      </c>
      <c r="E30" s="19" t="str">
        <f>CONCATENATE(D30," - ",F30)</f>
        <v>QB0000 - Dans quel PAYS se trouve le village enquête?</v>
      </c>
      <c r="F30" s="19" t="s">
        <v>1023</v>
      </c>
      <c r="G30" s="18"/>
      <c r="H30" s="18"/>
      <c r="I30" s="18"/>
      <c r="J30" s="18"/>
      <c r="K30" s="18"/>
      <c r="L30" s="20" t="s">
        <v>311</v>
      </c>
      <c r="M30" s="20" t="s">
        <v>556</v>
      </c>
      <c r="N30" s="20"/>
    </row>
    <row r="31" spans="1:15" ht="25.5" x14ac:dyDescent="0.25">
      <c r="A31" s="18" t="s">
        <v>24</v>
      </c>
      <c r="B31" s="18" t="s">
        <v>539</v>
      </c>
      <c r="C31" s="18" t="s">
        <v>144</v>
      </c>
      <c r="D31" s="18" t="s">
        <v>319</v>
      </c>
      <c r="E31" s="19" t="str">
        <f t="shared" ref="E31:E37" si="1">CONCATENATE(D31," - ",F31)</f>
        <v>QB0001 - Dans quelle PREFECTURE se trouve le village enquête?</v>
      </c>
      <c r="F31" s="19" t="s">
        <v>47</v>
      </c>
      <c r="G31" s="18"/>
      <c r="H31" s="18"/>
      <c r="I31" s="18"/>
      <c r="J31" s="18"/>
      <c r="K31" s="18"/>
      <c r="L31" s="20" t="s">
        <v>311</v>
      </c>
      <c r="M31" s="20" t="s">
        <v>556</v>
      </c>
      <c r="N31" s="20" t="s">
        <v>1025</v>
      </c>
      <c r="O31" s="40"/>
    </row>
    <row r="32" spans="1:15" ht="25.5" x14ac:dyDescent="0.25">
      <c r="A32" s="25" t="s">
        <v>27</v>
      </c>
      <c r="B32" s="18" t="s">
        <v>539</v>
      </c>
      <c r="C32" s="18" t="s">
        <v>145</v>
      </c>
      <c r="D32" s="18" t="s">
        <v>46</v>
      </c>
      <c r="E32" s="19" t="str">
        <f t="shared" si="1"/>
        <v>QB0002 - Dans quelle SOUS-PREFECTURE se trouve le village enquête?</v>
      </c>
      <c r="F32" s="19" t="s">
        <v>49</v>
      </c>
      <c r="G32" s="18"/>
      <c r="H32" s="18"/>
      <c r="I32" s="18"/>
      <c r="J32" s="18"/>
      <c r="K32" s="18"/>
      <c r="L32" s="20" t="s">
        <v>311</v>
      </c>
      <c r="M32" s="20" t="s">
        <v>556</v>
      </c>
      <c r="N32" s="20" t="s">
        <v>1090</v>
      </c>
      <c r="O32" s="40"/>
    </row>
    <row r="33" spans="1:14" ht="25.5" x14ac:dyDescent="0.25">
      <c r="A33" s="25" t="s">
        <v>50</v>
      </c>
      <c r="B33" s="18" t="s">
        <v>543</v>
      </c>
      <c r="C33" s="18"/>
      <c r="D33" s="18" t="s">
        <v>48</v>
      </c>
      <c r="E33" s="19" t="str">
        <f t="shared" si="1"/>
        <v>QB0003 - Pour la question suivante, servez-vous de la **carte papier** pour vous aider à trouver le village</v>
      </c>
      <c r="F33" s="19" t="s">
        <v>857</v>
      </c>
      <c r="G33" s="18"/>
      <c r="H33" s="18"/>
      <c r="I33" s="18"/>
      <c r="J33" s="18"/>
      <c r="K33" s="18"/>
      <c r="L33" s="18"/>
      <c r="M33" s="18"/>
      <c r="N33" s="21"/>
    </row>
    <row r="34" spans="1:14" x14ac:dyDescent="0.25">
      <c r="A34" s="25" t="s">
        <v>29</v>
      </c>
      <c r="B34" s="18" t="s">
        <v>539</v>
      </c>
      <c r="C34" s="18" t="s">
        <v>163</v>
      </c>
      <c r="D34" s="18" t="s">
        <v>52</v>
      </c>
      <c r="E34" s="19" t="str">
        <f t="shared" si="1"/>
        <v>QB0004 - Quel est le nom du village enquêté?</v>
      </c>
      <c r="F34" s="19" t="s">
        <v>53</v>
      </c>
      <c r="G34" s="18"/>
      <c r="H34" s="18"/>
      <c r="I34" s="18"/>
      <c r="J34" s="18"/>
      <c r="K34" s="18"/>
      <c r="L34" s="20" t="s">
        <v>311</v>
      </c>
      <c r="M34" s="20" t="s">
        <v>556</v>
      </c>
      <c r="N34" s="20" t="s">
        <v>664</v>
      </c>
    </row>
    <row r="35" spans="1:14" x14ac:dyDescent="0.25">
      <c r="A35" s="25" t="s">
        <v>32</v>
      </c>
      <c r="B35" s="18" t="s">
        <v>540</v>
      </c>
      <c r="C35" s="18"/>
      <c r="D35" s="18" t="s">
        <v>54</v>
      </c>
      <c r="E35" s="19" t="str">
        <f>CONCATENATE(D35," - ",F35)</f>
        <v>QB0005 - Entrer le nom du village enquêté?</v>
      </c>
      <c r="F35" s="19" t="s">
        <v>55</v>
      </c>
      <c r="G35" s="18"/>
      <c r="H35" s="18"/>
      <c r="I35" s="18" t="s">
        <v>1091</v>
      </c>
      <c r="J35" s="18"/>
      <c r="K35" s="18"/>
      <c r="L35" s="20"/>
      <c r="M35" s="20" t="s">
        <v>556</v>
      </c>
      <c r="N35" s="20"/>
    </row>
    <row r="36" spans="1:14" ht="25.5" x14ac:dyDescent="0.25">
      <c r="A36" s="25" t="s">
        <v>29</v>
      </c>
      <c r="B36" s="18" t="s">
        <v>539</v>
      </c>
      <c r="C36" s="18" t="s">
        <v>163</v>
      </c>
      <c r="D36" s="18" t="s">
        <v>320</v>
      </c>
      <c r="E36" s="19" t="str">
        <f t="shared" si="1"/>
        <v>QB0006 - Selectionner le nom du village inclus dans le liste, qui se trouve le plus proche du village enquêté</v>
      </c>
      <c r="F36" s="19" t="s">
        <v>662</v>
      </c>
      <c r="G36" s="18"/>
      <c r="H36" s="18"/>
      <c r="I36" s="18" t="s">
        <v>1091</v>
      </c>
      <c r="J36" s="18"/>
      <c r="K36" s="18"/>
      <c r="L36" s="20" t="s">
        <v>311</v>
      </c>
      <c r="M36" s="20" t="s">
        <v>556</v>
      </c>
      <c r="N36" s="20" t="s">
        <v>664</v>
      </c>
    </row>
    <row r="37" spans="1:14" ht="25.5" x14ac:dyDescent="0.25">
      <c r="A37" s="25" t="s">
        <v>39</v>
      </c>
      <c r="B37" s="18" t="s">
        <v>541</v>
      </c>
      <c r="C37" s="18"/>
      <c r="D37" s="18" t="s">
        <v>51</v>
      </c>
      <c r="E37" s="19" t="str">
        <f t="shared" si="1"/>
        <v>QB0007 - Distance de ce village en kilomètres du village enquêté</v>
      </c>
      <c r="F37" s="19" t="s">
        <v>57</v>
      </c>
      <c r="G37" s="18"/>
      <c r="H37" s="18"/>
      <c r="I37" s="18" t="s">
        <v>1091</v>
      </c>
      <c r="J37" s="18"/>
      <c r="K37" s="18"/>
      <c r="L37" s="22" t="s">
        <v>558</v>
      </c>
      <c r="M37" s="18" t="s">
        <v>556</v>
      </c>
      <c r="N37" s="18"/>
    </row>
    <row r="38" spans="1:14" ht="25.5" x14ac:dyDescent="0.25">
      <c r="A38" s="25" t="s">
        <v>411</v>
      </c>
      <c r="B38" s="25" t="s">
        <v>539</v>
      </c>
      <c r="C38" s="25" t="s">
        <v>412</v>
      </c>
      <c r="D38" s="18" t="s">
        <v>56</v>
      </c>
      <c r="E38" s="19" t="str">
        <f t="shared" si="0"/>
        <v>QB0009 - Par quels moyens peut-on accéder au village actuellement?</v>
      </c>
      <c r="F38" s="19" t="s">
        <v>663</v>
      </c>
      <c r="G38" s="18"/>
      <c r="H38" s="18"/>
      <c r="I38" s="18"/>
      <c r="J38" s="18"/>
      <c r="K38" s="18"/>
      <c r="L38" s="20" t="s">
        <v>311</v>
      </c>
      <c r="M38" s="20" t="s">
        <v>556</v>
      </c>
      <c r="N38" s="20"/>
    </row>
    <row r="39" spans="1:14" x14ac:dyDescent="0.25">
      <c r="A39" s="25" t="s">
        <v>32</v>
      </c>
      <c r="B39" s="18" t="s">
        <v>540</v>
      </c>
      <c r="C39" s="18"/>
      <c r="D39" s="18" t="str">
        <f>CONCATENATE(D38,".0")</f>
        <v>QB0009.0</v>
      </c>
      <c r="E39" s="19" t="str">
        <f>CONCATENATE(D39," - ",F39)</f>
        <v>QB0009.0 - Autre, preciser:</v>
      </c>
      <c r="F39" s="19" t="s">
        <v>544</v>
      </c>
      <c r="G39" s="18"/>
      <c r="H39" s="18"/>
      <c r="I39" s="18" t="str">
        <f>CONCATENATE("(selected(${",D38,"},","'Autre'","))")</f>
        <v>(selected(${QB0009},'Autre'))</v>
      </c>
      <c r="J39" s="18"/>
      <c r="K39" s="18"/>
      <c r="L39" s="20"/>
      <c r="M39" s="20" t="s">
        <v>556</v>
      </c>
      <c r="N39" s="20"/>
    </row>
    <row r="40" spans="1:14" x14ac:dyDescent="0.25">
      <c r="A40" s="18" t="s">
        <v>789</v>
      </c>
      <c r="B40" s="18"/>
      <c r="C40" s="18"/>
      <c r="D40" s="18" t="s">
        <v>58</v>
      </c>
      <c r="E40" s="19" t="str">
        <f>CONCATENATE(D40," - ",F40)</f>
        <v>QB0010 - Etes-vous residant de ce village?</v>
      </c>
      <c r="F40" s="19" t="s">
        <v>812</v>
      </c>
      <c r="G40" s="18"/>
      <c r="H40" s="18"/>
      <c r="I40" s="18"/>
      <c r="J40" s="18"/>
      <c r="K40" s="18"/>
      <c r="L40" s="20"/>
      <c r="M40" s="20"/>
      <c r="N40" s="20"/>
    </row>
    <row r="41" spans="1:14" ht="25.5" x14ac:dyDescent="0.25">
      <c r="A41" s="18" t="s">
        <v>789</v>
      </c>
      <c r="B41" s="18"/>
      <c r="C41" s="18"/>
      <c r="D41" s="18" t="s">
        <v>59</v>
      </c>
      <c r="E41" s="19" t="str">
        <f>CONCATENATE(D41," - ",F41)</f>
        <v>QB0011 - Vous etes vous rendus dans le village durant les 30 derniers jours?</v>
      </c>
      <c r="F41" s="19" t="s">
        <v>560</v>
      </c>
      <c r="G41" s="18"/>
      <c r="H41" s="18"/>
      <c r="I41" s="18"/>
      <c r="J41" s="18"/>
      <c r="K41" s="18"/>
      <c r="L41" s="20"/>
      <c r="M41" s="20" t="s">
        <v>556</v>
      </c>
      <c r="N41" s="20"/>
    </row>
    <row r="42" spans="1:14" ht="25.5" x14ac:dyDescent="0.25">
      <c r="A42" s="25" t="s">
        <v>60</v>
      </c>
      <c r="B42" s="25" t="s">
        <v>539</v>
      </c>
      <c r="C42" s="25" t="s">
        <v>172</v>
      </c>
      <c r="D42" s="18" t="s">
        <v>61</v>
      </c>
      <c r="E42" s="26" t="str">
        <f t="shared" si="0"/>
        <v>QB0012 - A quel fréquence vous rendez vous physiquement dans ce village?</v>
      </c>
      <c r="F42" s="26" t="s">
        <v>62</v>
      </c>
      <c r="G42" s="25"/>
      <c r="H42" s="25"/>
      <c r="I42" s="18" t="str">
        <f>CONCATENATE("(selected(${",D41,"},","'oui'","))")</f>
        <v>(selected(${QB0011},'oui'))</v>
      </c>
      <c r="J42" s="25"/>
      <c r="K42" s="25"/>
      <c r="L42" s="20" t="s">
        <v>311</v>
      </c>
      <c r="M42" s="20" t="s">
        <v>556</v>
      </c>
      <c r="N42" s="20"/>
    </row>
    <row r="43" spans="1:14" ht="25.5" x14ac:dyDescent="0.25">
      <c r="A43" s="25" t="s">
        <v>39</v>
      </c>
      <c r="B43" s="25"/>
      <c r="C43" s="25"/>
      <c r="D43" s="18" t="s">
        <v>63</v>
      </c>
      <c r="E43" s="27" t="str">
        <f>CONCATENATE(D43," - ",F43)</f>
        <v>QB0013 - Depuis combien de jours vous etes-vous rendu pour la derniere fois dans ce village?</v>
      </c>
      <c r="F43" s="27" t="s">
        <v>811</v>
      </c>
      <c r="G43" s="25"/>
      <c r="H43" s="25"/>
      <c r="I43" s="18" t="str">
        <f>CONCATENATE("(selected(${",D41,"},","'oui'","))")</f>
        <v>(selected(${QB0011},'oui'))</v>
      </c>
      <c r="J43" s="25" t="s">
        <v>791</v>
      </c>
      <c r="K43" s="25" t="s">
        <v>861</v>
      </c>
      <c r="L43" s="20" t="s">
        <v>815</v>
      </c>
      <c r="M43" s="20" t="s">
        <v>556</v>
      </c>
      <c r="N43" s="20"/>
    </row>
    <row r="44" spans="1:14" ht="25.5" x14ac:dyDescent="0.25">
      <c r="A44" s="25" t="s">
        <v>789</v>
      </c>
      <c r="B44" s="25"/>
      <c r="C44" s="25"/>
      <c r="D44" s="18" t="s">
        <v>64</v>
      </c>
      <c r="E44" s="26" t="str">
        <f>CONCATENATE(D44," - ",F44)</f>
        <v>QB0014 - Avez-vous des contact reguliers avec des membres de ce village?</v>
      </c>
      <c r="F44" s="26" t="s">
        <v>665</v>
      </c>
      <c r="G44" s="25"/>
      <c r="H44" s="25"/>
      <c r="I44" s="25"/>
      <c r="J44" s="25"/>
      <c r="K44" s="25"/>
      <c r="L44" s="20"/>
      <c r="M44" s="20"/>
      <c r="N44" s="20"/>
    </row>
    <row r="45" spans="1:14" ht="25.5" x14ac:dyDescent="0.25">
      <c r="A45" s="25" t="s">
        <v>424</v>
      </c>
      <c r="B45" s="25" t="s">
        <v>539</v>
      </c>
      <c r="C45" s="25" t="s">
        <v>420</v>
      </c>
      <c r="D45" s="18" t="s">
        <v>666</v>
      </c>
      <c r="E45" s="26" t="str">
        <f t="shared" si="0"/>
        <v>QB0015 - Quelles autre sources d'information avez-vous sur ce village?</v>
      </c>
      <c r="F45" s="26" t="s">
        <v>425</v>
      </c>
      <c r="G45" s="25"/>
      <c r="H45" s="25"/>
      <c r="I45" s="25" t="str">
        <f>CONCATENATE("(selected(${",D44,"},","'oui'","))")</f>
        <v>(selected(${QB0014},'oui'))</v>
      </c>
      <c r="J45" s="25"/>
      <c r="K45" s="25"/>
      <c r="L45" s="20" t="s">
        <v>311</v>
      </c>
      <c r="M45" s="20" t="s">
        <v>556</v>
      </c>
      <c r="N45" s="20"/>
    </row>
    <row r="46" spans="1:14" x14ac:dyDescent="0.25">
      <c r="A46" s="25" t="s">
        <v>32</v>
      </c>
      <c r="B46" s="25" t="s">
        <v>540</v>
      </c>
      <c r="C46" s="25"/>
      <c r="D46" s="25" t="str">
        <f>CONCATENATE(D45,".0")</f>
        <v>QB0015.0</v>
      </c>
      <c r="E46" s="26" t="str">
        <f>CONCATENATE(D46," - ",F46)</f>
        <v>QB0015.0 - Autre, preciser:</v>
      </c>
      <c r="F46" s="26" t="s">
        <v>544</v>
      </c>
      <c r="G46" s="25"/>
      <c r="H46" s="25"/>
      <c r="I46" s="25" t="str">
        <f>CONCATENATE("(selected(${",D45,"},","'Autre'","))")</f>
        <v>(selected(${QB0015},'Autre'))</v>
      </c>
      <c r="J46" s="25"/>
      <c r="K46" s="25"/>
      <c r="L46" s="20"/>
      <c r="M46" s="20" t="s">
        <v>556</v>
      </c>
      <c r="N46" s="20"/>
    </row>
    <row r="47" spans="1:14" ht="25.5" x14ac:dyDescent="0.25">
      <c r="A47" s="25" t="s">
        <v>60</v>
      </c>
      <c r="B47" s="25" t="s">
        <v>539</v>
      </c>
      <c r="C47" s="25" t="s">
        <v>172</v>
      </c>
      <c r="D47" s="25" t="s">
        <v>667</v>
      </c>
      <c r="E47" s="26" t="str">
        <f t="shared" si="0"/>
        <v>QB0016 - A quel fréquence êtes-vous en contact avec la source d'information a propos de ce village?</v>
      </c>
      <c r="F47" s="26" t="s">
        <v>65</v>
      </c>
      <c r="G47" s="25"/>
      <c r="H47" s="25"/>
      <c r="I47" s="25" t="str">
        <f>CONCATENATE("(selected(${",D44,"},","'oui'","))")</f>
        <v>(selected(${QB0014},'oui'))</v>
      </c>
      <c r="J47" s="28"/>
      <c r="K47" s="25"/>
      <c r="L47" s="20" t="s">
        <v>311</v>
      </c>
      <c r="M47" s="20" t="s">
        <v>556</v>
      </c>
      <c r="N47" s="20"/>
    </row>
    <row r="48" spans="1:14" x14ac:dyDescent="0.25">
      <c r="A48" s="25" t="s">
        <v>32</v>
      </c>
      <c r="B48" s="25" t="s">
        <v>540</v>
      </c>
      <c r="C48" s="25"/>
      <c r="D48" s="25" t="str">
        <f>CONCATENATE(D47,".0")</f>
        <v>QB0016.0</v>
      </c>
      <c r="E48" s="26" t="str">
        <f>CONCATENATE(D48," - ",F48)</f>
        <v>QB0016.0 - Autre, preciser:</v>
      </c>
      <c r="F48" s="26" t="s">
        <v>544</v>
      </c>
      <c r="G48" s="25"/>
      <c r="H48" s="25"/>
      <c r="I48" s="25" t="str">
        <f>CONCATENATE("(selected(${",D47,"},","'Autre'","))")</f>
        <v>(selected(${QB0016},'Autre'))</v>
      </c>
      <c r="J48" s="25"/>
      <c r="K48" s="25"/>
      <c r="L48" s="20"/>
      <c r="M48" s="20" t="s">
        <v>556</v>
      </c>
      <c r="N48" s="20"/>
    </row>
    <row r="49" spans="1:14" ht="38.25" x14ac:dyDescent="0.25">
      <c r="A49" s="25" t="s">
        <v>39</v>
      </c>
      <c r="B49" s="25"/>
      <c r="C49" s="25"/>
      <c r="D49" s="25" t="s">
        <v>813</v>
      </c>
      <c r="E49" s="27" t="str">
        <f t="shared" si="0"/>
        <v>QB0017 - Depuis combien de jours avez-vous eu pour la derniere fois des informations en provenance de ce village</v>
      </c>
      <c r="F49" s="27" t="s">
        <v>1161</v>
      </c>
      <c r="G49" s="25"/>
      <c r="H49" s="25"/>
      <c r="I49" s="25" t="str">
        <f>CONCATENATE("(selected(${",D44,"},","'oui'","))")</f>
        <v>(selected(${QB0014},'oui'))</v>
      </c>
      <c r="J49" s="25"/>
      <c r="K49" s="25"/>
      <c r="L49" s="20" t="s">
        <v>815</v>
      </c>
      <c r="M49" s="20" t="s">
        <v>556</v>
      </c>
      <c r="N49" s="20"/>
    </row>
    <row r="50" spans="1:14" ht="25.5" x14ac:dyDescent="0.25">
      <c r="A50" s="29" t="s">
        <v>66</v>
      </c>
      <c r="B50" s="29" t="s">
        <v>537</v>
      </c>
      <c r="C50" s="29" t="s">
        <v>538</v>
      </c>
      <c r="D50" s="29" t="s">
        <v>668</v>
      </c>
      <c r="E50" s="30" t="str">
        <f t="shared" si="0"/>
        <v>QB1700 - Quels etaient les trois (3) principales ethnies présents dans le village durant le mois dernier?</v>
      </c>
      <c r="F50" s="30" t="s">
        <v>565</v>
      </c>
      <c r="G50" s="29"/>
      <c r="H50" s="29"/>
      <c r="I50" s="29" t="s">
        <v>1105</v>
      </c>
      <c r="J50" s="29"/>
      <c r="K50" s="29"/>
      <c r="L50" s="29"/>
      <c r="M50" s="29" t="s">
        <v>556</v>
      </c>
      <c r="N50" s="29"/>
    </row>
    <row r="51" spans="1:14" x14ac:dyDescent="0.25">
      <c r="A51" s="25" t="s">
        <v>406</v>
      </c>
      <c r="B51" s="25" t="s">
        <v>539</v>
      </c>
      <c r="C51" s="25" t="s">
        <v>404</v>
      </c>
      <c r="D51" s="18" t="s">
        <v>669</v>
      </c>
      <c r="E51" s="26" t="str">
        <f t="shared" si="0"/>
        <v>QB1701 - Ethnie majoritaire dans le village</v>
      </c>
      <c r="F51" s="26" t="s">
        <v>67</v>
      </c>
      <c r="G51" s="25"/>
      <c r="H51" s="25"/>
      <c r="I51" s="25"/>
      <c r="J51" s="25"/>
      <c r="K51" s="25"/>
      <c r="L51" s="25"/>
      <c r="M51" s="25" t="s">
        <v>556</v>
      </c>
      <c r="N51" s="25"/>
    </row>
    <row r="52" spans="1:14" x14ac:dyDescent="0.25">
      <c r="A52" s="18" t="s">
        <v>32</v>
      </c>
      <c r="B52" s="18" t="s">
        <v>540</v>
      </c>
      <c r="C52" s="18"/>
      <c r="D52" s="18" t="str">
        <f>CONCATENATE(D51,".0")</f>
        <v>QB1701.0</v>
      </c>
      <c r="E52" s="19" t="str">
        <f>CONCATENATE(D52," - ",F52)</f>
        <v>QB1701.0 - Autre, preciser:</v>
      </c>
      <c r="F52" s="19" t="s">
        <v>544</v>
      </c>
      <c r="G52" s="18"/>
      <c r="H52" s="18"/>
      <c r="I52" s="18" t="str">
        <f>CONCATENATE("(selected(${",D51,"},","'Autre'","))")</f>
        <v>(selected(${QB1701},'Autre'))</v>
      </c>
      <c r="J52" s="18"/>
      <c r="K52" s="18"/>
      <c r="L52" s="20"/>
      <c r="M52" s="20" t="s">
        <v>556</v>
      </c>
      <c r="N52" s="20"/>
    </row>
    <row r="53" spans="1:14" x14ac:dyDescent="0.25">
      <c r="A53" s="25" t="s">
        <v>407</v>
      </c>
      <c r="B53" s="25" t="s">
        <v>539</v>
      </c>
      <c r="C53" s="25" t="s">
        <v>408</v>
      </c>
      <c r="D53" s="18" t="s">
        <v>670</v>
      </c>
      <c r="E53" s="26" t="str">
        <f t="shared" si="0"/>
        <v>QB1702 - Deuxieme ethnie la plus repandue</v>
      </c>
      <c r="F53" s="26" t="s">
        <v>68</v>
      </c>
      <c r="G53" s="25"/>
      <c r="H53" s="25"/>
      <c r="I53" s="18" t="s">
        <v>1112</v>
      </c>
      <c r="J53" s="25" t="s">
        <v>1109</v>
      </c>
      <c r="K53" s="25" t="s">
        <v>862</v>
      </c>
      <c r="L53" s="25"/>
      <c r="M53" s="25" t="s">
        <v>556</v>
      </c>
      <c r="N53" s="25"/>
    </row>
    <row r="54" spans="1:14" x14ac:dyDescent="0.25">
      <c r="A54" s="18" t="s">
        <v>32</v>
      </c>
      <c r="B54" s="18" t="s">
        <v>540</v>
      </c>
      <c r="C54" s="18"/>
      <c r="D54" s="18" t="str">
        <f>CONCATENATE(D53,".0")</f>
        <v>QB1702.0</v>
      </c>
      <c r="E54" s="19" t="str">
        <f>CONCATENATE(D54," - ",F54)</f>
        <v>QB1702.0 - Autre, preciser:</v>
      </c>
      <c r="F54" s="19" t="s">
        <v>544</v>
      </c>
      <c r="G54" s="18"/>
      <c r="H54" s="18"/>
      <c r="I54" s="18" t="str">
        <f>CONCATENATE("(selected(${",D53,"},","'Autre'","))")</f>
        <v>(selected(${QB1702},'Autre'))</v>
      </c>
      <c r="J54" s="18"/>
      <c r="K54" s="18"/>
      <c r="L54" s="20"/>
      <c r="M54" s="20" t="s">
        <v>556</v>
      </c>
      <c r="N54" s="20"/>
    </row>
    <row r="55" spans="1:14" x14ac:dyDescent="0.25">
      <c r="A55" s="25" t="s">
        <v>407</v>
      </c>
      <c r="B55" s="25" t="s">
        <v>539</v>
      </c>
      <c r="C55" s="25" t="s">
        <v>408</v>
      </c>
      <c r="D55" s="18" t="s">
        <v>671</v>
      </c>
      <c r="E55" s="26" t="str">
        <f t="shared" si="0"/>
        <v>QB1703 - Troisieme ethnie la plus repandue</v>
      </c>
      <c r="F55" s="26" t="s">
        <v>69</v>
      </c>
      <c r="G55" s="25"/>
      <c r="H55" s="25"/>
      <c r="I55" s="18" t="s">
        <v>1111</v>
      </c>
      <c r="J55" s="25" t="s">
        <v>1110</v>
      </c>
      <c r="K55" s="25"/>
      <c r="L55" s="25"/>
      <c r="M55" s="25" t="s">
        <v>556</v>
      </c>
      <c r="N55" s="25"/>
    </row>
    <row r="56" spans="1:14" x14ac:dyDescent="0.25">
      <c r="A56" s="18" t="s">
        <v>32</v>
      </c>
      <c r="B56" s="18" t="s">
        <v>540</v>
      </c>
      <c r="C56" s="18"/>
      <c r="D56" s="18" t="str">
        <f>CONCATENATE(D55,".0")</f>
        <v>QB1703.0</v>
      </c>
      <c r="E56" s="19" t="str">
        <f>CONCATENATE(D56," - ",F56)</f>
        <v>QB1703.0 - Autre, preciser:</v>
      </c>
      <c r="F56" s="19" t="s">
        <v>544</v>
      </c>
      <c r="G56" s="18"/>
      <c r="H56" s="18"/>
      <c r="I56" s="18" t="str">
        <f>CONCATENATE("(selected(${",D55,"},","'Autre'","))")</f>
        <v>(selected(${QB1703},'Autre'))</v>
      </c>
      <c r="J56" s="18"/>
      <c r="K56" s="18"/>
      <c r="L56" s="20"/>
      <c r="M56" s="20" t="s">
        <v>556</v>
      </c>
      <c r="N56" s="20"/>
    </row>
    <row r="57" spans="1:14" x14ac:dyDescent="0.25">
      <c r="A57" s="29" t="s">
        <v>70</v>
      </c>
      <c r="B57" s="29" t="s">
        <v>542</v>
      </c>
      <c r="C57" s="29" t="s">
        <v>538</v>
      </c>
      <c r="D57" s="29" t="s">
        <v>668</v>
      </c>
      <c r="E57" s="30" t="str">
        <f t="shared" si="0"/>
        <v xml:space="preserve">QB1700 - </v>
      </c>
      <c r="F57" s="30"/>
      <c r="G57" s="29"/>
      <c r="H57" s="29"/>
      <c r="I57" s="29"/>
      <c r="J57" s="29"/>
      <c r="K57" s="29"/>
      <c r="L57" s="29"/>
      <c r="M57" s="29" t="s">
        <v>556</v>
      </c>
      <c r="N57" s="29"/>
    </row>
    <row r="58" spans="1:14" x14ac:dyDescent="0.25">
      <c r="A58" s="15" t="s">
        <v>70</v>
      </c>
      <c r="B58" s="15" t="s">
        <v>542</v>
      </c>
      <c r="C58" s="15" t="s">
        <v>538</v>
      </c>
      <c r="D58" s="15" t="str">
        <f>MID(D57,2,1)</f>
        <v>B</v>
      </c>
      <c r="E58" s="16" t="str">
        <f t="shared" si="0"/>
        <v>B - Village d'origine</v>
      </c>
      <c r="F58" s="16" t="s">
        <v>390</v>
      </c>
      <c r="G58" s="15"/>
      <c r="H58" s="15"/>
      <c r="I58" s="15"/>
      <c r="J58" s="15"/>
      <c r="K58" s="15"/>
      <c r="L58" s="17"/>
      <c r="M58" s="15" t="s">
        <v>556</v>
      </c>
      <c r="N58" s="17"/>
    </row>
    <row r="59" spans="1:14" x14ac:dyDescent="0.25">
      <c r="A59" s="43" t="s">
        <v>66</v>
      </c>
      <c r="B59" s="43"/>
      <c r="C59" s="43"/>
      <c r="D59" s="43" t="s">
        <v>1106</v>
      </c>
      <c r="E59" s="43" t="s">
        <v>1106</v>
      </c>
      <c r="F59" s="42"/>
      <c r="G59" s="43"/>
      <c r="H59" s="43"/>
      <c r="I59" s="43" t="s">
        <v>1105</v>
      </c>
      <c r="J59" s="43"/>
      <c r="K59" s="43"/>
      <c r="L59" s="44"/>
      <c r="M59" s="43"/>
      <c r="N59" s="44"/>
    </row>
    <row r="60" spans="1:14" ht="25.5" x14ac:dyDescent="0.25">
      <c r="A60" s="31" t="s">
        <v>789</v>
      </c>
      <c r="B60" s="31" t="s">
        <v>539</v>
      </c>
      <c r="C60" s="31" t="s">
        <v>545</v>
      </c>
      <c r="D60" s="31" t="str">
        <f>CONCATENATE("Q",D61,"0000")</f>
        <v>QC0000</v>
      </c>
      <c r="E60" s="32" t="str">
        <f t="shared" si="0"/>
        <v>QC0000 - Avez-vous des informations sur les deplacements dans le village enquete?</v>
      </c>
      <c r="F60" s="32" t="s">
        <v>871</v>
      </c>
      <c r="G60" s="31"/>
      <c r="H60" s="31"/>
      <c r="I60" s="31"/>
      <c r="J60" s="31"/>
      <c r="K60" s="31"/>
      <c r="L60" s="33"/>
      <c r="M60" s="31" t="s">
        <v>556</v>
      </c>
      <c r="N60" s="33"/>
    </row>
    <row r="61" spans="1:14" s="53" customFormat="1" x14ac:dyDescent="0.25">
      <c r="A61" s="15" t="s">
        <v>66</v>
      </c>
      <c r="B61" s="15" t="s">
        <v>537</v>
      </c>
      <c r="C61" s="15" t="s">
        <v>538</v>
      </c>
      <c r="D61" s="15" t="str">
        <f>MID(D64,2,1)</f>
        <v>C</v>
      </c>
      <c r="E61" s="16" t="str">
        <f t="shared" si="0"/>
        <v>C - Deplacement</v>
      </c>
      <c r="F61" s="16" t="s">
        <v>392</v>
      </c>
      <c r="G61" s="15"/>
      <c r="H61" s="15"/>
      <c r="I61" s="15" t="str">
        <f>CONCATENATE("(selected(${",D60,"},","'oui'","))")</f>
        <v>(selected(${QC0000},'oui'))</v>
      </c>
      <c r="J61" s="15"/>
      <c r="K61" s="15"/>
      <c r="L61" s="17"/>
      <c r="M61" s="15" t="s">
        <v>556</v>
      </c>
      <c r="N61" s="17"/>
    </row>
    <row r="62" spans="1:14" ht="25.5" x14ac:dyDescent="0.25">
      <c r="A62" s="18" t="s">
        <v>1154</v>
      </c>
      <c r="B62" s="18"/>
      <c r="C62" s="18"/>
      <c r="D62" s="18" t="s">
        <v>1155</v>
      </c>
      <c r="E62" s="19" t="str">
        <f t="shared" si="0"/>
        <v>QC0001 - Les leaders suivant sont-ils presents dans le village?</v>
      </c>
      <c r="F62" s="19" t="s">
        <v>1156</v>
      </c>
      <c r="G62" s="18"/>
      <c r="H62" s="18"/>
      <c r="I62" s="18"/>
      <c r="J62" s="18" t="s">
        <v>547</v>
      </c>
      <c r="K62" s="18" t="s">
        <v>865</v>
      </c>
      <c r="L62" s="18" t="s">
        <v>1157</v>
      </c>
      <c r="M62" s="18"/>
      <c r="N62" s="18"/>
    </row>
    <row r="63" spans="1:14" x14ac:dyDescent="0.25">
      <c r="A63" s="18" t="s">
        <v>32</v>
      </c>
      <c r="B63" s="18" t="s">
        <v>540</v>
      </c>
      <c r="C63" s="18"/>
      <c r="D63" s="18" t="str">
        <f>CONCATENATE(D62,".0")</f>
        <v>QC0001.0</v>
      </c>
      <c r="E63" s="19" t="str">
        <f>CONCATENATE(D63," - ",F63)</f>
        <v>QC0001.0 - Autre, preciser:</v>
      </c>
      <c r="F63" s="19" t="s">
        <v>544</v>
      </c>
      <c r="G63" s="18"/>
      <c r="H63" s="18"/>
      <c r="I63" s="18" t="str">
        <f>CONCATENATE("(selected(${",D62,"},","'Autre'","))")</f>
        <v>(selected(${QC0001},'Autre'))</v>
      </c>
      <c r="J63" s="18"/>
      <c r="K63" s="18"/>
      <c r="L63" s="20"/>
      <c r="M63" s="20" t="s">
        <v>556</v>
      </c>
      <c r="N63" s="20"/>
    </row>
    <row r="64" spans="1:14" ht="25.5" x14ac:dyDescent="0.25">
      <c r="A64" s="18" t="s">
        <v>72</v>
      </c>
      <c r="B64" s="18" t="s">
        <v>539</v>
      </c>
      <c r="C64" s="18" t="s">
        <v>327</v>
      </c>
      <c r="D64" s="18" t="s">
        <v>71</v>
      </c>
      <c r="E64" s="19" t="str">
        <f t="shared" si="0"/>
        <v>QC0002 - Quel pourcentage de la population autochtone résidait encore dans le village le mois dernier?</v>
      </c>
      <c r="F64" s="19" t="s">
        <v>478</v>
      </c>
      <c r="G64" s="18"/>
      <c r="H64" s="18"/>
      <c r="I64" s="18"/>
      <c r="J64" s="18"/>
      <c r="K64" s="18"/>
      <c r="L64" s="18" t="s">
        <v>311</v>
      </c>
      <c r="M64" s="18" t="s">
        <v>556</v>
      </c>
      <c r="N64" s="18"/>
    </row>
    <row r="65" spans="1:14" ht="25.5" x14ac:dyDescent="0.25">
      <c r="A65" s="29" t="s">
        <v>66</v>
      </c>
      <c r="B65" s="29" t="s">
        <v>537</v>
      </c>
      <c r="C65" s="29" t="s">
        <v>538</v>
      </c>
      <c r="D65" s="29" t="s">
        <v>401</v>
      </c>
      <c r="E65" s="30" t="str">
        <f t="shared" si="0"/>
        <v>QC3000 - Combien de ménages résidaient dans le village durant le mois dernier?</v>
      </c>
      <c r="F65" s="30" t="s">
        <v>1094</v>
      </c>
      <c r="G65" s="29"/>
      <c r="H65" s="29" t="s">
        <v>391</v>
      </c>
      <c r="I65" s="29"/>
      <c r="J65" s="29"/>
      <c r="K65" s="29"/>
      <c r="L65" s="29" t="s">
        <v>313</v>
      </c>
      <c r="M65" s="29" t="s">
        <v>556</v>
      </c>
      <c r="N65" s="29"/>
    </row>
    <row r="66" spans="1:14" x14ac:dyDescent="0.25">
      <c r="A66" s="25" t="s">
        <v>39</v>
      </c>
      <c r="B66" s="25" t="s">
        <v>541</v>
      </c>
      <c r="C66" s="25"/>
      <c r="D66" s="25" t="s">
        <v>399</v>
      </c>
      <c r="E66" s="26" t="str">
        <f t="shared" si="0"/>
        <v>QC3001 - Mois dernier - Nombre minimum</v>
      </c>
      <c r="F66" s="26" t="s">
        <v>1093</v>
      </c>
      <c r="G66" s="25"/>
      <c r="H66" s="25"/>
      <c r="I66" s="25" t="s">
        <v>683</v>
      </c>
      <c r="J66" s="25"/>
      <c r="K66" s="25"/>
      <c r="L66" s="35" t="s">
        <v>558</v>
      </c>
      <c r="M66" s="25" t="s">
        <v>556</v>
      </c>
      <c r="N66" s="25"/>
    </row>
    <row r="67" spans="1:14" x14ac:dyDescent="0.25">
      <c r="A67" s="25" t="s">
        <v>39</v>
      </c>
      <c r="B67" s="25" t="s">
        <v>541</v>
      </c>
      <c r="C67" s="25"/>
      <c r="D67" s="25" t="s">
        <v>400</v>
      </c>
      <c r="E67" s="26" t="str">
        <f t="shared" si="0"/>
        <v>QC3002 - Mois dernier - Nombre maximum</v>
      </c>
      <c r="F67" s="26" t="s">
        <v>1095</v>
      </c>
      <c r="G67" s="25"/>
      <c r="H67" s="25"/>
      <c r="I67" s="25" t="s">
        <v>683</v>
      </c>
      <c r="J67" s="25" t="str">
        <f>CONCATENATE(".&gt;=${",D66,"}")</f>
        <v>.&gt;=${QC3001}</v>
      </c>
      <c r="K67" s="25" t="s">
        <v>863</v>
      </c>
      <c r="L67" s="35" t="s">
        <v>558</v>
      </c>
      <c r="M67" s="25" t="s">
        <v>556</v>
      </c>
      <c r="N67" s="25"/>
    </row>
    <row r="68" spans="1:14" x14ac:dyDescent="0.25">
      <c r="A68" s="25" t="s">
        <v>39</v>
      </c>
      <c r="B68" s="25" t="s">
        <v>541</v>
      </c>
      <c r="C68" s="25"/>
      <c r="D68" s="25" t="s">
        <v>480</v>
      </c>
      <c r="E68" s="26" t="str">
        <f t="shared" si="0"/>
        <v>QC3003 - Mois dernier - Nombre le plus probable</v>
      </c>
      <c r="F68" s="26" t="s">
        <v>1096</v>
      </c>
      <c r="G68" s="25"/>
      <c r="H68" s="25"/>
      <c r="I68" s="25" t="s">
        <v>683</v>
      </c>
      <c r="J68" s="25" t="str">
        <f>CONCATENATE(".&gt;=${",D66,"} and .&lt;=${",D67,"}")</f>
        <v>.&gt;=${QC3001} and .&lt;=${QC3002}</v>
      </c>
      <c r="K68" s="25" t="s">
        <v>864</v>
      </c>
      <c r="L68" s="35" t="s">
        <v>558</v>
      </c>
      <c r="M68" s="25" t="s">
        <v>556</v>
      </c>
      <c r="N68" s="25"/>
    </row>
    <row r="69" spans="1:14" ht="25.5" x14ac:dyDescent="0.25">
      <c r="A69" s="29" t="s">
        <v>70</v>
      </c>
      <c r="B69" s="29" t="s">
        <v>542</v>
      </c>
      <c r="C69" s="29" t="s">
        <v>538</v>
      </c>
      <c r="D69" s="29" t="s">
        <v>401</v>
      </c>
      <c r="E69" s="30" t="str">
        <f t="shared" si="0"/>
        <v>QC3000 - Combien de ménages résidaient dans le village durant le mois dernier?</v>
      </c>
      <c r="F69" s="30" t="s">
        <v>1094</v>
      </c>
      <c r="G69" s="29"/>
      <c r="H69" s="29"/>
      <c r="I69" s="29"/>
      <c r="J69" s="29"/>
      <c r="K69" s="29"/>
      <c r="L69" s="29"/>
      <c r="M69" s="29" t="s">
        <v>556</v>
      </c>
      <c r="N69" s="29"/>
    </row>
    <row r="70" spans="1:14" ht="25.5" x14ac:dyDescent="0.25">
      <c r="A70" s="18" t="s">
        <v>385</v>
      </c>
      <c r="B70" s="18" t="s">
        <v>546</v>
      </c>
      <c r="C70" s="18" t="s">
        <v>183</v>
      </c>
      <c r="D70" s="18" t="s">
        <v>73</v>
      </c>
      <c r="E70" s="19" t="str">
        <f t="shared" si="0"/>
        <v>QC0004 - Quels évènements ont poussé la population à quitter le village?</v>
      </c>
      <c r="F70" s="19" t="s">
        <v>75</v>
      </c>
      <c r="G70" s="18"/>
      <c r="H70" s="18"/>
      <c r="I70" s="24" t="s">
        <v>683</v>
      </c>
      <c r="J70" s="18" t="s">
        <v>547</v>
      </c>
      <c r="K70" s="18" t="s">
        <v>865</v>
      </c>
      <c r="L70" s="18" t="s">
        <v>314</v>
      </c>
      <c r="M70" s="18" t="s">
        <v>556</v>
      </c>
      <c r="N70" s="18"/>
    </row>
    <row r="71" spans="1:14" x14ac:dyDescent="0.25">
      <c r="A71" s="18" t="s">
        <v>32</v>
      </c>
      <c r="B71" s="18" t="s">
        <v>540</v>
      </c>
      <c r="C71" s="18"/>
      <c r="D71" s="18" t="str">
        <f>CONCATENATE(D70,".0")</f>
        <v>QC0004.0</v>
      </c>
      <c r="E71" s="19" t="str">
        <f>CONCATENATE(D71," - ",F71)</f>
        <v>QC0004.0 - Autre, preciser:</v>
      </c>
      <c r="F71" s="19" t="s">
        <v>544</v>
      </c>
      <c r="G71" s="18"/>
      <c r="H71" s="18"/>
      <c r="I71" s="18" t="str">
        <f>CONCATENATE("(selected(${",D70,"},","'Autre'","))")</f>
        <v>(selected(${QC0004},'Autre'))</v>
      </c>
      <c r="J71" s="18"/>
      <c r="K71" s="18"/>
      <c r="L71" s="20"/>
      <c r="M71" s="20" t="s">
        <v>556</v>
      </c>
      <c r="N71" s="20"/>
    </row>
    <row r="72" spans="1:14" x14ac:dyDescent="0.25">
      <c r="A72" s="29" t="s">
        <v>66</v>
      </c>
      <c r="B72" s="29" t="s">
        <v>537</v>
      </c>
      <c r="C72" s="29" t="s">
        <v>538</v>
      </c>
      <c r="D72" s="29" t="s">
        <v>402</v>
      </c>
      <c r="E72" s="30" t="str">
        <f t="shared" si="0"/>
        <v>QC5000 - Destination des habitants:</v>
      </c>
      <c r="F72" s="30" t="s">
        <v>77</v>
      </c>
      <c r="G72" s="29"/>
      <c r="H72" s="29"/>
      <c r="I72" s="29" t="str">
        <f>CONCATENATE("not(selected(${",$D$64,"},","'100'","))")</f>
        <v>not(selected(${QC0002},'100'))</v>
      </c>
      <c r="J72" s="29"/>
      <c r="K72" s="29"/>
      <c r="L72" s="29"/>
      <c r="M72" s="29" t="s">
        <v>556</v>
      </c>
      <c r="N72" s="29"/>
    </row>
    <row r="73" spans="1:14" ht="38.25" x14ac:dyDescent="0.25">
      <c r="A73" s="25" t="s">
        <v>1024</v>
      </c>
      <c r="B73" s="25" t="s">
        <v>539</v>
      </c>
      <c r="C73" s="25" t="s">
        <v>144</v>
      </c>
      <c r="D73" s="25" t="s">
        <v>1026</v>
      </c>
      <c r="E73" s="26" t="str">
        <f t="shared" si="0"/>
        <v>QC50010 - Dans quel PAYS se trouve le le principal village vers lequels les population qui ont quitte le village sont partis?</v>
      </c>
      <c r="F73" s="26" t="s">
        <v>1035</v>
      </c>
      <c r="G73" s="25"/>
      <c r="H73" s="25"/>
      <c r="I73" s="25"/>
      <c r="J73" s="25"/>
      <c r="K73" s="25"/>
      <c r="L73" s="20" t="s">
        <v>311</v>
      </c>
      <c r="M73" s="20" t="s">
        <v>556</v>
      </c>
      <c r="N73" s="20"/>
    </row>
    <row r="74" spans="1:14" ht="25.5" x14ac:dyDescent="0.25">
      <c r="A74" s="25" t="s">
        <v>29</v>
      </c>
      <c r="B74" s="25" t="s">
        <v>539</v>
      </c>
      <c r="C74" s="25" t="s">
        <v>163</v>
      </c>
      <c r="D74" s="25" t="s">
        <v>403</v>
      </c>
      <c r="E74" s="26" t="str">
        <f>CONCATENATE(D74," - ",F74)</f>
        <v>QC5001 - Quel est le principal village vers lequels les population qui ont quitte le village sont partis?</v>
      </c>
      <c r="F74" s="26" t="s">
        <v>686</v>
      </c>
      <c r="G74" s="25"/>
      <c r="H74" s="25" t="s">
        <v>705</v>
      </c>
      <c r="I74" s="25"/>
      <c r="J74" s="25"/>
      <c r="K74" s="25"/>
      <c r="L74" s="25"/>
      <c r="M74" s="25" t="s">
        <v>556</v>
      </c>
      <c r="N74" s="20" t="s">
        <v>1028</v>
      </c>
    </row>
    <row r="75" spans="1:14" x14ac:dyDescent="0.25">
      <c r="A75" s="25" t="s">
        <v>32</v>
      </c>
      <c r="B75" s="25" t="s">
        <v>540</v>
      </c>
      <c r="C75" s="25"/>
      <c r="D75" s="25" t="str">
        <f>CONCATENATE(D74,".0")</f>
        <v>QC5001.0</v>
      </c>
      <c r="E75" s="26" t="str">
        <f t="shared" si="0"/>
        <v>QC5001.0 - Autre, preciser:</v>
      </c>
      <c r="F75" s="26" t="s">
        <v>544</v>
      </c>
      <c r="G75" s="25"/>
      <c r="H75" s="25"/>
      <c r="I75" s="25" t="str">
        <f>CONCATENATE("(selected(${",D74,"},","'Autre'","))")</f>
        <v>(selected(${QC5001},'Autre'))</v>
      </c>
      <c r="J75" s="25"/>
      <c r="K75" s="25"/>
      <c r="L75" s="20"/>
      <c r="M75" s="20" t="s">
        <v>556</v>
      </c>
      <c r="N75" s="20"/>
    </row>
    <row r="76" spans="1:14" ht="38.25" x14ac:dyDescent="0.25">
      <c r="A76" s="25" t="s">
        <v>1024</v>
      </c>
      <c r="B76" s="25" t="s">
        <v>539</v>
      </c>
      <c r="C76" s="25" t="s">
        <v>144</v>
      </c>
      <c r="D76" s="25" t="s">
        <v>1027</v>
      </c>
      <c r="E76" s="26" t="str">
        <f t="shared" ref="E76" si="2">CONCATENATE(D76," - ",F76)</f>
        <v>QC50020 - Dans quel PAYS se trouve le le second principal village vers lequels les population qui ont quitte le village sont partis?</v>
      </c>
      <c r="F76" s="26" t="s">
        <v>1036</v>
      </c>
      <c r="G76" s="25"/>
      <c r="H76" s="25"/>
      <c r="I76" s="25"/>
      <c r="J76" s="25"/>
      <c r="K76" s="25"/>
      <c r="L76" s="20" t="s">
        <v>311</v>
      </c>
      <c r="M76" s="20" t="s">
        <v>556</v>
      </c>
      <c r="N76" s="20"/>
    </row>
    <row r="77" spans="1:14" ht="25.5" x14ac:dyDescent="0.25">
      <c r="A77" s="25" t="s">
        <v>29</v>
      </c>
      <c r="B77" s="25" t="s">
        <v>539</v>
      </c>
      <c r="C77" s="25" t="s">
        <v>163</v>
      </c>
      <c r="D77" s="25" t="s">
        <v>481</v>
      </c>
      <c r="E77" s="26" t="str">
        <f t="shared" si="0"/>
        <v>QC5002 - Quel est le second principal village vers lequels les population qui ont quitte le village sont partis?</v>
      </c>
      <c r="F77" s="26" t="s">
        <v>685</v>
      </c>
      <c r="G77" s="25"/>
      <c r="H77" s="25" t="s">
        <v>705</v>
      </c>
      <c r="I77" s="25"/>
      <c r="J77" s="25" t="s">
        <v>820</v>
      </c>
      <c r="K77" s="25" t="s">
        <v>866</v>
      </c>
      <c r="L77" s="25"/>
      <c r="M77" s="25" t="s">
        <v>556</v>
      </c>
      <c r="N77" s="25" t="s">
        <v>1029</v>
      </c>
    </row>
    <row r="78" spans="1:14" x14ac:dyDescent="0.25">
      <c r="A78" s="25" t="s">
        <v>32</v>
      </c>
      <c r="B78" s="25" t="s">
        <v>540</v>
      </c>
      <c r="C78" s="25"/>
      <c r="D78" s="25" t="str">
        <f>CONCATENATE(D77,".0")</f>
        <v>QC5002.0</v>
      </c>
      <c r="E78" s="26" t="str">
        <f t="shared" si="0"/>
        <v>QC5002.0 - Autre, preciser:</v>
      </c>
      <c r="F78" s="26" t="s">
        <v>544</v>
      </c>
      <c r="G78" s="25"/>
      <c r="H78" s="25"/>
      <c r="I78" s="25" t="str">
        <f>CONCATENATE("(selected(${",D77,"},","'Autre'","))")</f>
        <v>(selected(${QC5002},'Autre'))</v>
      </c>
      <c r="J78" s="25"/>
      <c r="K78" s="25"/>
      <c r="L78" s="20"/>
      <c r="M78" s="20" t="s">
        <v>556</v>
      </c>
      <c r="N78" s="20"/>
    </row>
    <row r="79" spans="1:14" x14ac:dyDescent="0.25">
      <c r="A79" s="29" t="s">
        <v>70</v>
      </c>
      <c r="B79" s="29" t="s">
        <v>542</v>
      </c>
      <c r="C79" s="29" t="s">
        <v>538</v>
      </c>
      <c r="D79" s="29" t="s">
        <v>402</v>
      </c>
      <c r="E79" s="30" t="str">
        <f t="shared" si="0"/>
        <v>QC5000 - Destination des habitants:</v>
      </c>
      <c r="F79" s="30" t="s">
        <v>77</v>
      </c>
      <c r="G79" s="29"/>
      <c r="H79" s="29"/>
      <c r="I79" s="29"/>
      <c r="J79" s="29"/>
      <c r="K79" s="29"/>
      <c r="L79" s="29"/>
      <c r="M79" s="29" t="s">
        <v>556</v>
      </c>
      <c r="N79" s="29"/>
    </row>
    <row r="80" spans="1:14" ht="25.5" x14ac:dyDescent="0.25">
      <c r="A80" s="25" t="s">
        <v>843</v>
      </c>
      <c r="B80" s="25"/>
      <c r="C80" s="25"/>
      <c r="D80" s="25" t="s">
        <v>679</v>
      </c>
      <c r="E80" s="27" t="str">
        <f>CONCATENATE(D80," - ",F80)</f>
        <v>QC0006 - Quels sont les 3 groupes de populations qui sont majoritairement restes dans le village</v>
      </c>
      <c r="F80" s="34" t="s">
        <v>868</v>
      </c>
      <c r="G80" s="25"/>
      <c r="H80" s="18"/>
      <c r="I80" s="25" t="str">
        <f>CONCATENATE("not(selected(${",$D$64,"},","'100'","))")</f>
        <v>not(selected(${QC0002},'100'))</v>
      </c>
      <c r="J80" s="25" t="s">
        <v>869</v>
      </c>
      <c r="K80" s="18" t="s">
        <v>870</v>
      </c>
      <c r="L80" s="18" t="s">
        <v>870</v>
      </c>
      <c r="M80" s="20" t="s">
        <v>556</v>
      </c>
      <c r="N80" s="20"/>
    </row>
    <row r="81" spans="1:14" ht="38.25" x14ac:dyDescent="0.25">
      <c r="A81" s="25" t="s">
        <v>843</v>
      </c>
      <c r="B81" s="25"/>
      <c r="C81" s="25"/>
      <c r="D81" s="25" t="s">
        <v>680</v>
      </c>
      <c r="E81" s="27" t="str">
        <f>CONCATENATE(D81," - ",F81)</f>
        <v>QC0007 - Quels sont les groupes de populations qui ont majoritairement quitte le village ; depuis décembre 2014</v>
      </c>
      <c r="F81" s="34" t="s">
        <v>827</v>
      </c>
      <c r="G81" s="25"/>
      <c r="H81" s="25"/>
      <c r="I81" s="25" t="str">
        <f>CONCATENATE("not(selected(${",$D$64,"},","'100'","))")</f>
        <v>not(selected(${QC0002},'100'))</v>
      </c>
      <c r="J81" s="25" t="s">
        <v>869</v>
      </c>
      <c r="K81" s="18" t="s">
        <v>870</v>
      </c>
      <c r="L81" s="18" t="s">
        <v>870</v>
      </c>
      <c r="M81" s="20" t="s">
        <v>556</v>
      </c>
      <c r="N81" s="20"/>
    </row>
    <row r="82" spans="1:14" ht="25.5" x14ac:dyDescent="0.25">
      <c r="A82" s="25" t="s">
        <v>78</v>
      </c>
      <c r="B82" s="25" t="s">
        <v>539</v>
      </c>
      <c r="C82" s="25" t="s">
        <v>194</v>
      </c>
      <c r="D82" s="25" t="s">
        <v>74</v>
      </c>
      <c r="E82" s="26" t="str">
        <f>CONCATENATE(D82," - ",F82)</f>
        <v>QC0008 - Y a-t ‘il eu des déplaces dans ce village durant le dernier mois?</v>
      </c>
      <c r="F82" s="26" t="s">
        <v>852</v>
      </c>
      <c r="G82" s="25"/>
      <c r="H82" s="25"/>
      <c r="I82" s="25"/>
      <c r="J82" s="25"/>
      <c r="K82" s="25"/>
      <c r="L82" s="25" t="s">
        <v>311</v>
      </c>
      <c r="M82" s="25" t="s">
        <v>556</v>
      </c>
      <c r="N82" s="25"/>
    </row>
    <row r="83" spans="1:14" ht="25.5" x14ac:dyDescent="0.25">
      <c r="A83" s="25" t="s">
        <v>39</v>
      </c>
      <c r="B83" s="25" t="s">
        <v>541</v>
      </c>
      <c r="C83" s="25"/>
      <c r="D83" s="25" t="s">
        <v>76</v>
      </c>
      <c r="E83" s="26" t="str">
        <f t="shared" ref="E83:E265" si="3">CONCATENATE(D83," - ",F83)</f>
        <v>QC0009 - Combien de ménages de deplaces vivaient dans ce village durant le dernier mois?</v>
      </c>
      <c r="F83" s="26" t="s">
        <v>1038</v>
      </c>
      <c r="G83" s="25"/>
      <c r="H83" s="25"/>
      <c r="I83" s="25" t="str">
        <f>CONCATENATE("(selected(${",$D$82,"},","'oui'","))")</f>
        <v>(selected(${QC0008},'oui'))</v>
      </c>
      <c r="J83" s="25"/>
      <c r="K83" s="25"/>
      <c r="L83" s="22" t="s">
        <v>558</v>
      </c>
      <c r="M83" s="25" t="s">
        <v>556</v>
      </c>
      <c r="N83" s="25"/>
    </row>
    <row r="84" spans="1:14" x14ac:dyDescent="0.25">
      <c r="A84" s="29" t="s">
        <v>66</v>
      </c>
      <c r="B84" s="29" t="s">
        <v>537</v>
      </c>
      <c r="C84" s="29" t="s">
        <v>538</v>
      </c>
      <c r="D84" s="29" t="s">
        <v>519</v>
      </c>
      <c r="E84" s="30" t="str">
        <f t="shared" si="3"/>
        <v>QC1100 - Provenance des deplaces:</v>
      </c>
      <c r="F84" s="30" t="s">
        <v>522</v>
      </c>
      <c r="G84" s="29"/>
      <c r="H84" s="29"/>
      <c r="I84" s="29" t="str">
        <f>CONCATENATE("(selected(${",$D$82,"},","'oui'","))")</f>
        <v>(selected(${QC0008},'oui'))</v>
      </c>
      <c r="J84" s="29"/>
      <c r="K84" s="29"/>
      <c r="L84" s="29"/>
      <c r="M84" s="29" t="s">
        <v>556</v>
      </c>
      <c r="N84" s="29"/>
    </row>
    <row r="85" spans="1:14" s="52" customFormat="1" ht="25.5" x14ac:dyDescent="0.25">
      <c r="A85" s="20" t="s">
        <v>1024</v>
      </c>
      <c r="B85" s="20" t="s">
        <v>539</v>
      </c>
      <c r="C85" s="20" t="s">
        <v>144</v>
      </c>
      <c r="D85" s="20" t="s">
        <v>1032</v>
      </c>
      <c r="E85" s="49" t="str">
        <f t="shared" si="3"/>
        <v>QC11010 - Dans quel PAYS se trouve le principal village d'où sont originaires les déplaces?</v>
      </c>
      <c r="F85" s="49" t="s">
        <v>1034</v>
      </c>
      <c r="G85" s="20"/>
      <c r="H85" s="20"/>
      <c r="I85" s="20"/>
      <c r="J85" s="20"/>
      <c r="K85" s="20"/>
      <c r="L85" s="20" t="s">
        <v>311</v>
      </c>
      <c r="M85" s="20" t="s">
        <v>556</v>
      </c>
      <c r="N85" s="20"/>
    </row>
    <row r="86" spans="1:14" s="52" customFormat="1" ht="25.5" x14ac:dyDescent="0.25">
      <c r="A86" s="20" t="s">
        <v>29</v>
      </c>
      <c r="B86" s="20" t="s">
        <v>539</v>
      </c>
      <c r="C86" s="20" t="s">
        <v>163</v>
      </c>
      <c r="D86" s="20" t="s">
        <v>520</v>
      </c>
      <c r="E86" s="49" t="str">
        <f>CONCATENATE(D86," - ",F86)</f>
        <v>QC1101 - Quel est le principal village d'où sont originaires les déplaces?</v>
      </c>
      <c r="F86" s="49" t="s">
        <v>523</v>
      </c>
      <c r="G86" s="20"/>
      <c r="H86" s="20" t="s">
        <v>705</v>
      </c>
      <c r="I86" s="20"/>
      <c r="J86" s="20"/>
      <c r="K86" s="20"/>
      <c r="L86" s="20"/>
      <c r="M86" s="20" t="s">
        <v>556</v>
      </c>
      <c r="N86" s="20" t="s">
        <v>1030</v>
      </c>
    </row>
    <row r="87" spans="1:14" s="52" customFormat="1" x14ac:dyDescent="0.25">
      <c r="A87" s="20" t="s">
        <v>32</v>
      </c>
      <c r="B87" s="20" t="s">
        <v>540</v>
      </c>
      <c r="C87" s="20"/>
      <c r="D87" s="20" t="str">
        <f>CONCATENATE(D86,".0")</f>
        <v>QC1101.0</v>
      </c>
      <c r="E87" s="49" t="str">
        <f>CONCATENATE(D87," - ",F87)</f>
        <v>QC1101.0 - Autre, preciser:</v>
      </c>
      <c r="F87" s="49" t="s">
        <v>544</v>
      </c>
      <c r="G87" s="20"/>
      <c r="H87" s="20"/>
      <c r="I87" s="20" t="str">
        <f>CONCATENATE("(selected(${",D86,"},","'Autre'","))")</f>
        <v>(selected(${QC1101},'Autre'))</v>
      </c>
      <c r="J87" s="20"/>
      <c r="K87" s="20"/>
      <c r="L87" s="20"/>
      <c r="M87" s="20" t="s">
        <v>556</v>
      </c>
      <c r="N87" s="20"/>
    </row>
    <row r="88" spans="1:14" s="52" customFormat="1" ht="25.5" x14ac:dyDescent="0.25">
      <c r="A88" s="20" t="s">
        <v>1024</v>
      </c>
      <c r="B88" s="20" t="s">
        <v>539</v>
      </c>
      <c r="C88" s="20" t="s">
        <v>144</v>
      </c>
      <c r="D88" s="20" t="s">
        <v>1031</v>
      </c>
      <c r="E88" s="49" t="str">
        <f t="shared" ref="E88" si="4">CONCATENATE(D88," - ",F88)</f>
        <v>QC11020 - Dans quel PAYS se trouve le second village d'où sont originaires les déplaces?</v>
      </c>
      <c r="F88" s="49" t="s">
        <v>1033</v>
      </c>
      <c r="G88" s="20"/>
      <c r="H88" s="20"/>
      <c r="I88" s="20"/>
      <c r="J88" s="20"/>
      <c r="K88" s="20"/>
      <c r="L88" s="20" t="s">
        <v>311</v>
      </c>
      <c r="M88" s="20" t="s">
        <v>556</v>
      </c>
      <c r="N88" s="20"/>
    </row>
    <row r="89" spans="1:14" s="52" customFormat="1" ht="25.5" x14ac:dyDescent="0.25">
      <c r="A89" s="20" t="s">
        <v>29</v>
      </c>
      <c r="B89" s="20" t="s">
        <v>539</v>
      </c>
      <c r="C89" s="20" t="s">
        <v>163</v>
      </c>
      <c r="D89" s="20" t="s">
        <v>521</v>
      </c>
      <c r="E89" s="49" t="str">
        <f>CONCATENATE(D89," - ",F89)</f>
        <v>QC1102 - Quel est le second village d'où sont originaires les déplaces?</v>
      </c>
      <c r="F89" s="49" t="s">
        <v>524</v>
      </c>
      <c r="G89" s="20"/>
      <c r="H89" s="20" t="s">
        <v>705</v>
      </c>
      <c r="I89" s="20"/>
      <c r="J89" s="20" t="s">
        <v>818</v>
      </c>
      <c r="K89" s="20" t="s">
        <v>866</v>
      </c>
      <c r="L89" s="20"/>
      <c r="M89" s="20" t="s">
        <v>556</v>
      </c>
      <c r="N89" s="20" t="s">
        <v>1037</v>
      </c>
    </row>
    <row r="90" spans="1:14" s="52" customFormat="1" x14ac:dyDescent="0.25">
      <c r="A90" s="20" t="s">
        <v>32</v>
      </c>
      <c r="B90" s="20" t="s">
        <v>540</v>
      </c>
      <c r="C90" s="20"/>
      <c r="D90" s="20" t="str">
        <f>CONCATENATE(D89,".0")</f>
        <v>QC1102.0</v>
      </c>
      <c r="E90" s="49" t="str">
        <f>CONCATENATE(D90," - ",F90)</f>
        <v>QC1102.0 - Autre, preciser:</v>
      </c>
      <c r="F90" s="49" t="s">
        <v>544</v>
      </c>
      <c r="G90" s="20"/>
      <c r="H90" s="20"/>
      <c r="I90" s="20" t="str">
        <f>CONCATENATE("(selected(${",D89,"},","'Autre'","))")</f>
        <v>(selected(${QC1102},'Autre'))</v>
      </c>
      <c r="J90" s="20"/>
      <c r="K90" s="20"/>
      <c r="L90" s="20"/>
      <c r="M90" s="20" t="s">
        <v>556</v>
      </c>
      <c r="N90" s="20"/>
    </row>
    <row r="91" spans="1:14" s="52" customFormat="1" x14ac:dyDescent="0.25">
      <c r="A91" s="50" t="s">
        <v>70</v>
      </c>
      <c r="B91" s="50" t="s">
        <v>542</v>
      </c>
      <c r="C91" s="50" t="s">
        <v>538</v>
      </c>
      <c r="D91" s="50" t="s">
        <v>519</v>
      </c>
      <c r="E91" s="51" t="str">
        <f t="shared" ref="E91:E97" si="5">CONCATENATE(D91," - ",F91)</f>
        <v xml:space="preserve">QC1100 - </v>
      </c>
      <c r="F91" s="51"/>
      <c r="G91" s="50"/>
      <c r="H91" s="50"/>
      <c r="I91" s="50"/>
      <c r="J91" s="50"/>
      <c r="K91" s="50"/>
      <c r="L91" s="50"/>
      <c r="M91" s="50" t="s">
        <v>556</v>
      </c>
      <c r="N91" s="50"/>
    </row>
    <row r="92" spans="1:14" x14ac:dyDescent="0.25">
      <c r="A92" s="29" t="s">
        <v>66</v>
      </c>
      <c r="B92" s="29" t="s">
        <v>537</v>
      </c>
      <c r="C92" s="29" t="s">
        <v>538</v>
      </c>
      <c r="D92" s="29" t="s">
        <v>525</v>
      </c>
      <c r="E92" s="30" t="str">
        <f t="shared" si="5"/>
        <v>QC1200 - Prinicipales ethnies des deplaces:</v>
      </c>
      <c r="F92" s="30" t="s">
        <v>531</v>
      </c>
      <c r="G92" s="29"/>
      <c r="H92" s="29" t="s">
        <v>391</v>
      </c>
      <c r="I92" s="29" t="str">
        <f>CONCATENATE("(selected(${",$D$82,"},","'oui'","))")</f>
        <v>(selected(${QC0008},'oui'))</v>
      </c>
      <c r="J92" s="29"/>
      <c r="K92" s="29"/>
      <c r="L92" s="29"/>
      <c r="M92" s="29" t="s">
        <v>556</v>
      </c>
      <c r="N92" s="29"/>
    </row>
    <row r="93" spans="1:14" x14ac:dyDescent="0.25">
      <c r="A93" s="25" t="s">
        <v>406</v>
      </c>
      <c r="B93" s="25" t="s">
        <v>539</v>
      </c>
      <c r="C93" s="25" t="s">
        <v>404</v>
      </c>
      <c r="D93" s="18" t="s">
        <v>526</v>
      </c>
      <c r="E93" s="26" t="str">
        <f t="shared" si="5"/>
        <v>QC1201 - Ethnie majoritaire chez les deplaces</v>
      </c>
      <c r="F93" s="26" t="s">
        <v>529</v>
      </c>
      <c r="G93" s="25"/>
      <c r="H93" s="18" t="s">
        <v>705</v>
      </c>
      <c r="I93" s="25"/>
      <c r="J93" s="25"/>
      <c r="K93" s="25"/>
      <c r="L93" s="25"/>
      <c r="M93" s="25" t="s">
        <v>556</v>
      </c>
      <c r="N93" s="25"/>
    </row>
    <row r="94" spans="1:14" x14ac:dyDescent="0.25">
      <c r="A94" s="18" t="s">
        <v>32</v>
      </c>
      <c r="B94" s="18" t="s">
        <v>540</v>
      </c>
      <c r="C94" s="18"/>
      <c r="D94" s="18" t="str">
        <f>CONCATENATE(D93,".0")</f>
        <v>QC1201.0</v>
      </c>
      <c r="E94" s="19" t="str">
        <f>CONCATENATE(D94," - ",F94)</f>
        <v>QC1201.0 - Autre, preciser:</v>
      </c>
      <c r="F94" s="19" t="s">
        <v>544</v>
      </c>
      <c r="G94" s="18"/>
      <c r="H94" s="18"/>
      <c r="I94" s="18" t="str">
        <f>CONCATENATE("(selected(${",D93,"},","'Autre'","))")</f>
        <v>(selected(${QC1201},'Autre'))</v>
      </c>
      <c r="J94" s="18"/>
      <c r="K94" s="18"/>
      <c r="L94" s="20"/>
      <c r="M94" s="20" t="s">
        <v>556</v>
      </c>
      <c r="N94" s="20"/>
    </row>
    <row r="95" spans="1:14" ht="25.5" x14ac:dyDescent="0.25">
      <c r="A95" s="25" t="s">
        <v>407</v>
      </c>
      <c r="B95" s="25" t="s">
        <v>539</v>
      </c>
      <c r="C95" s="25" t="s">
        <v>408</v>
      </c>
      <c r="D95" s="18" t="s">
        <v>527</v>
      </c>
      <c r="E95" s="26" t="str">
        <f t="shared" si="5"/>
        <v>QC1202 - Deuxieme ethnie la plus repandue chez les deplaces</v>
      </c>
      <c r="F95" s="26" t="s">
        <v>530</v>
      </c>
      <c r="G95" s="25"/>
      <c r="H95" s="18" t="s">
        <v>705</v>
      </c>
      <c r="I95" s="25"/>
      <c r="J95" s="25" t="s">
        <v>819</v>
      </c>
      <c r="K95" s="25" t="s">
        <v>862</v>
      </c>
      <c r="L95" s="25"/>
      <c r="M95" s="25" t="s">
        <v>556</v>
      </c>
      <c r="N95" s="25"/>
    </row>
    <row r="96" spans="1:14" x14ac:dyDescent="0.25">
      <c r="A96" s="18" t="s">
        <v>32</v>
      </c>
      <c r="B96" s="18" t="s">
        <v>540</v>
      </c>
      <c r="C96" s="18"/>
      <c r="D96" s="18" t="str">
        <f>CONCATENATE(D95,".0")</f>
        <v>QC1202.0</v>
      </c>
      <c r="E96" s="19" t="str">
        <f>CONCATENATE(D96," - ",F96)</f>
        <v>QC1202.0 - Autre, preciser:</v>
      </c>
      <c r="F96" s="19" t="s">
        <v>544</v>
      </c>
      <c r="G96" s="18"/>
      <c r="H96" s="18"/>
      <c r="I96" s="18" t="str">
        <f>CONCATENATE("(selected(${",D95,"},","'Autre'","))")</f>
        <v>(selected(${QC1202},'Autre'))</v>
      </c>
      <c r="J96" s="18"/>
      <c r="K96" s="18"/>
      <c r="L96" s="20"/>
      <c r="M96" s="20" t="s">
        <v>556</v>
      </c>
      <c r="N96" s="20"/>
    </row>
    <row r="97" spans="1:14" x14ac:dyDescent="0.25">
      <c r="A97" s="29" t="s">
        <v>70</v>
      </c>
      <c r="B97" s="29" t="s">
        <v>542</v>
      </c>
      <c r="C97" s="29" t="s">
        <v>538</v>
      </c>
      <c r="D97" s="29" t="s">
        <v>525</v>
      </c>
      <c r="E97" s="30" t="str">
        <f t="shared" si="5"/>
        <v xml:space="preserve">QC1200 - </v>
      </c>
      <c r="F97" s="30"/>
      <c r="G97" s="29"/>
      <c r="H97" s="29"/>
      <c r="I97" s="29"/>
      <c r="J97" s="29"/>
      <c r="K97" s="29"/>
      <c r="L97" s="29"/>
      <c r="M97" s="29" t="s">
        <v>556</v>
      </c>
      <c r="N97" s="29"/>
    </row>
    <row r="98" spans="1:14" ht="38.25" x14ac:dyDescent="0.25">
      <c r="A98" s="25" t="s">
        <v>386</v>
      </c>
      <c r="B98" s="25" t="s">
        <v>546</v>
      </c>
      <c r="C98" s="25" t="s">
        <v>195</v>
      </c>
      <c r="D98" s="25" t="s">
        <v>79</v>
      </c>
      <c r="E98" s="19" t="str">
        <f t="shared" si="3"/>
        <v>QC0013 - Quelles sont les trois raisons principales pour lesquelles les populations originaires de ce village ont décidé de rester dans ce village?</v>
      </c>
      <c r="F98" s="19" t="s">
        <v>82</v>
      </c>
      <c r="G98" s="25"/>
      <c r="H98" s="25"/>
      <c r="I98" s="25"/>
      <c r="J98" s="25" t="s">
        <v>549</v>
      </c>
      <c r="K98" s="18" t="s">
        <v>550</v>
      </c>
      <c r="L98" s="18" t="s">
        <v>551</v>
      </c>
      <c r="M98" s="18" t="s">
        <v>556</v>
      </c>
      <c r="N98" s="18"/>
    </row>
    <row r="99" spans="1:14" x14ac:dyDescent="0.25">
      <c r="A99" s="18" t="s">
        <v>32</v>
      </c>
      <c r="B99" s="18" t="s">
        <v>540</v>
      </c>
      <c r="C99" s="18"/>
      <c r="D99" s="18" t="str">
        <f>CONCATENATE(D98,".0")</f>
        <v>QC0013.0</v>
      </c>
      <c r="E99" s="19" t="str">
        <f>CONCATENATE(D99," - ",F99)</f>
        <v>QC0013.0 - Autre, preciser:</v>
      </c>
      <c r="F99" s="19" t="s">
        <v>544</v>
      </c>
      <c r="G99" s="18"/>
      <c r="H99" s="18"/>
      <c r="I99" s="18" t="str">
        <f>CONCATENATE("(selected(${",D98,"},","'Autre'","))")</f>
        <v>(selected(${QC0013},'Autre'))</v>
      </c>
      <c r="J99" s="18"/>
      <c r="K99" s="18"/>
      <c r="L99" s="20"/>
      <c r="M99" s="20" t="s">
        <v>556</v>
      </c>
      <c r="N99" s="20"/>
    </row>
    <row r="100" spans="1:14" ht="51" x14ac:dyDescent="0.25">
      <c r="A100" s="25" t="s">
        <v>387</v>
      </c>
      <c r="B100" s="25" t="s">
        <v>546</v>
      </c>
      <c r="C100" s="25" t="s">
        <v>203</v>
      </c>
      <c r="D100" s="25" t="s">
        <v>80</v>
      </c>
      <c r="E100" s="19" t="str">
        <f t="shared" si="3"/>
        <v>QC0014 - Quels évènements, s'ils arrivaient, pourraient le plus probablement provoquer le déplacement des populations originaires de ce village vers d'autres villages?</v>
      </c>
      <c r="F100" s="19" t="s">
        <v>83</v>
      </c>
      <c r="G100" s="25"/>
      <c r="H100" s="25"/>
      <c r="I100" s="25"/>
      <c r="J100" s="25" t="s">
        <v>549</v>
      </c>
      <c r="K100" s="18" t="s">
        <v>550</v>
      </c>
      <c r="L100" s="18" t="s">
        <v>551</v>
      </c>
      <c r="M100" s="18" t="s">
        <v>556</v>
      </c>
      <c r="N100" s="18"/>
    </row>
    <row r="101" spans="1:14" x14ac:dyDescent="0.25">
      <c r="A101" s="18" t="s">
        <v>32</v>
      </c>
      <c r="B101" s="18" t="s">
        <v>540</v>
      </c>
      <c r="C101" s="18"/>
      <c r="D101" s="18" t="str">
        <f>CONCATENATE(D100,".0")</f>
        <v>QC0014.0</v>
      </c>
      <c r="E101" s="19" t="str">
        <f>CONCATENATE(D101," - ",F101)</f>
        <v>QC0014.0 - Autre, preciser:</v>
      </c>
      <c r="F101" s="19" t="s">
        <v>544</v>
      </c>
      <c r="G101" s="18"/>
      <c r="H101" s="18"/>
      <c r="I101" s="18" t="str">
        <f>CONCATENATE("(selected(${",D100,"},","'Autre'","))")</f>
        <v>(selected(${QC0014},'Autre'))</v>
      </c>
      <c r="J101" s="18"/>
      <c r="K101" s="18"/>
      <c r="L101" s="20"/>
      <c r="M101" s="20" t="s">
        <v>556</v>
      </c>
      <c r="N101" s="20"/>
    </row>
    <row r="102" spans="1:14" ht="38.25" x14ac:dyDescent="0.25">
      <c r="A102" s="25" t="s">
        <v>386</v>
      </c>
      <c r="B102" s="25" t="s">
        <v>546</v>
      </c>
      <c r="C102" s="25" t="s">
        <v>195</v>
      </c>
      <c r="D102" s="25" t="s">
        <v>81</v>
      </c>
      <c r="E102" s="19" t="str">
        <f t="shared" si="3"/>
        <v>QC0015 - Quelles sont les trois raisons principales pour lesquelles les populations de déplacées internes restent dans ce village?</v>
      </c>
      <c r="F102" s="19" t="s">
        <v>84</v>
      </c>
      <c r="G102" s="25"/>
      <c r="H102" s="25"/>
      <c r="I102" s="25" t="str">
        <f>CONCATENATE("(selected(${",$D$82,"},","'oui'","))")</f>
        <v>(selected(${QC0008},'oui'))</v>
      </c>
      <c r="J102" s="25" t="s">
        <v>549</v>
      </c>
      <c r="K102" s="18" t="s">
        <v>550</v>
      </c>
      <c r="L102" s="18" t="s">
        <v>551</v>
      </c>
      <c r="M102" s="18" t="s">
        <v>556</v>
      </c>
      <c r="N102" s="18"/>
    </row>
    <row r="103" spans="1:14" x14ac:dyDescent="0.25">
      <c r="A103" s="18" t="s">
        <v>32</v>
      </c>
      <c r="B103" s="18" t="s">
        <v>540</v>
      </c>
      <c r="C103" s="18"/>
      <c r="D103" s="18" t="str">
        <f>CONCATENATE(D102,".0")</f>
        <v>QC0015.0</v>
      </c>
      <c r="E103" s="19" t="str">
        <f>CONCATENATE(D103," - ",F103)</f>
        <v>QC0015.0 - Autre, preciser:</v>
      </c>
      <c r="F103" s="19" t="s">
        <v>544</v>
      </c>
      <c r="G103" s="18"/>
      <c r="H103" s="18"/>
      <c r="I103" s="18" t="str">
        <f>CONCATENATE("(selected(${",D102,"},","'Autre'","))")</f>
        <v>(selected(${QC0015},'Autre'))</v>
      </c>
      <c r="J103" s="18"/>
      <c r="K103" s="18"/>
      <c r="L103" s="20"/>
      <c r="M103" s="20" t="s">
        <v>556</v>
      </c>
      <c r="N103" s="20"/>
    </row>
    <row r="104" spans="1:14" ht="51" x14ac:dyDescent="0.25">
      <c r="A104" s="25" t="s">
        <v>387</v>
      </c>
      <c r="B104" s="25" t="s">
        <v>546</v>
      </c>
      <c r="C104" s="25" t="s">
        <v>203</v>
      </c>
      <c r="D104" s="25" t="s">
        <v>528</v>
      </c>
      <c r="E104" s="19" t="str">
        <f t="shared" si="3"/>
        <v>QC0016 - Quels évènements, s'ils arrivaient, pourraient le plus probablement provoquer le déplacement des population déplaces installées dans ce village vers d'autres villages?</v>
      </c>
      <c r="F104" s="19" t="s">
        <v>85</v>
      </c>
      <c r="G104" s="25"/>
      <c r="H104" s="25"/>
      <c r="I104" s="25" t="str">
        <f>CONCATENATE("(selected(${",$D$82,"},","'oui'","))")</f>
        <v>(selected(${QC0008},'oui'))</v>
      </c>
      <c r="J104" s="25" t="s">
        <v>549</v>
      </c>
      <c r="K104" s="18" t="s">
        <v>550</v>
      </c>
      <c r="L104" s="18" t="s">
        <v>551</v>
      </c>
      <c r="M104" s="18" t="s">
        <v>556</v>
      </c>
      <c r="N104" s="18"/>
    </row>
    <row r="105" spans="1:14" x14ac:dyDescent="0.25">
      <c r="A105" s="18" t="s">
        <v>32</v>
      </c>
      <c r="B105" s="18" t="s">
        <v>540</v>
      </c>
      <c r="C105" s="18"/>
      <c r="D105" s="18" t="str">
        <f>CONCATENATE(D104,".0")</f>
        <v>QC0016.0</v>
      </c>
      <c r="E105" s="19" t="str">
        <f>CONCATENATE(D105," - ",F105)</f>
        <v>QC0016.0 - Autre, preciser:</v>
      </c>
      <c r="F105" s="19" t="s">
        <v>544</v>
      </c>
      <c r="G105" s="18"/>
      <c r="H105" s="18"/>
      <c r="I105" s="18" t="str">
        <f>CONCATENATE("(selected(${",D104,"},","'Autre'","))")</f>
        <v>(selected(${QC0016},'Autre'))</v>
      </c>
      <c r="J105" s="18"/>
      <c r="K105" s="18"/>
      <c r="L105" s="20"/>
      <c r="M105" s="20" t="s">
        <v>556</v>
      </c>
      <c r="N105" s="20"/>
    </row>
    <row r="106" spans="1:14" x14ac:dyDescent="0.25">
      <c r="A106" s="15" t="s">
        <v>70</v>
      </c>
      <c r="B106" s="15" t="s">
        <v>542</v>
      </c>
      <c r="C106" s="15" t="s">
        <v>538</v>
      </c>
      <c r="D106" s="15" t="str">
        <f>MID(D104,2,1)</f>
        <v>C</v>
      </c>
      <c r="E106" s="16" t="str">
        <f t="shared" si="3"/>
        <v>C - Deplacement</v>
      </c>
      <c r="F106" s="16" t="s">
        <v>392</v>
      </c>
      <c r="G106" s="15"/>
      <c r="H106" s="15"/>
      <c r="I106" s="15"/>
      <c r="J106" s="15"/>
      <c r="K106" s="15"/>
      <c r="L106" s="17"/>
      <c r="M106" s="15" t="s">
        <v>556</v>
      </c>
      <c r="N106" s="17"/>
    </row>
    <row r="107" spans="1:14" ht="38.25" x14ac:dyDescent="0.25">
      <c r="A107" s="31" t="s">
        <v>789</v>
      </c>
      <c r="B107" s="31" t="s">
        <v>539</v>
      </c>
      <c r="C107" s="31" t="s">
        <v>545</v>
      </c>
      <c r="D107" s="31" t="str">
        <f>CONCATENATE("Q",D108,"0000")</f>
        <v>QD0000</v>
      </c>
      <c r="E107" s="32" t="str">
        <f t="shared" si="3"/>
        <v>QD0000 - Avez-vous des informations sur la situation des abris et des produits non-alimentaires dans le village enquete?</v>
      </c>
      <c r="F107" s="32" t="s">
        <v>872</v>
      </c>
      <c r="G107" s="31"/>
      <c r="H107" s="31"/>
      <c r="I107" s="31"/>
      <c r="J107" s="31"/>
      <c r="K107" s="31"/>
      <c r="L107" s="33"/>
      <c r="M107" s="31" t="s">
        <v>556</v>
      </c>
      <c r="N107" s="33"/>
    </row>
    <row r="108" spans="1:14" s="53" customFormat="1" x14ac:dyDescent="0.25">
      <c r="A108" s="15" t="s">
        <v>66</v>
      </c>
      <c r="B108" s="15" t="s">
        <v>537</v>
      </c>
      <c r="C108" s="15" t="s">
        <v>538</v>
      </c>
      <c r="D108" s="15" t="str">
        <f>MID(D109,2,1)</f>
        <v>D</v>
      </c>
      <c r="E108" s="16" t="str">
        <f t="shared" si="3"/>
        <v>D - Abris / Produits Non-alimentaires</v>
      </c>
      <c r="F108" s="16" t="s">
        <v>479</v>
      </c>
      <c r="G108" s="15"/>
      <c r="H108" s="15"/>
      <c r="I108" s="15" t="str">
        <f>CONCATENATE("(selected(${",D107,"},","'oui'","))")</f>
        <v>(selected(${QD0000},'oui'))</v>
      </c>
      <c r="J108" s="15"/>
      <c r="K108" s="15"/>
      <c r="L108" s="17"/>
      <c r="M108" s="15" t="s">
        <v>556</v>
      </c>
      <c r="N108" s="17"/>
    </row>
    <row r="109" spans="1:14" ht="38.25" x14ac:dyDescent="0.25">
      <c r="A109" s="35" t="s">
        <v>86</v>
      </c>
      <c r="B109" s="35" t="s">
        <v>539</v>
      </c>
      <c r="C109" s="35" t="s">
        <v>209</v>
      </c>
      <c r="D109" s="35" t="s">
        <v>87</v>
      </c>
      <c r="E109" s="26" t="str">
        <f t="shared" si="3"/>
        <v>QD0001 - Quel est le principal type de logement dans lequel vivaient la population autochtone pendant le mois dernier?</v>
      </c>
      <c r="F109" s="26" t="s">
        <v>1113</v>
      </c>
      <c r="G109" s="22"/>
      <c r="H109" s="22"/>
      <c r="I109" s="22"/>
      <c r="J109" s="22"/>
      <c r="K109" s="22"/>
      <c r="L109" s="22" t="s">
        <v>311</v>
      </c>
      <c r="M109" s="22" t="s">
        <v>556</v>
      </c>
      <c r="N109" s="22"/>
    </row>
    <row r="110" spans="1:14" x14ac:dyDescent="0.25">
      <c r="A110" s="25" t="s">
        <v>32</v>
      </c>
      <c r="B110" s="25" t="s">
        <v>540</v>
      </c>
      <c r="C110" s="25"/>
      <c r="D110" s="25" t="str">
        <f>CONCATENATE(D109,".0")</f>
        <v>QD0001.0</v>
      </c>
      <c r="E110" s="26" t="str">
        <f>CONCATENATE(D110," - ",F110)</f>
        <v>QD0001.0 - Autre, preciser:</v>
      </c>
      <c r="F110" s="26" t="s">
        <v>544</v>
      </c>
      <c r="G110" s="18"/>
      <c r="H110" s="18"/>
      <c r="I110" s="18" t="str">
        <f>CONCATENATE("(selected(${",D109,"},","'Autre'","))")</f>
        <v>(selected(${QD0001},'Autre'))</v>
      </c>
      <c r="J110" s="18"/>
      <c r="K110" s="18"/>
      <c r="L110" s="20"/>
      <c r="M110" s="20" t="s">
        <v>556</v>
      </c>
      <c r="N110" s="20"/>
    </row>
    <row r="111" spans="1:14" ht="25.5" x14ac:dyDescent="0.25">
      <c r="A111" s="35" t="s">
        <v>88</v>
      </c>
      <c r="B111" s="35" t="s">
        <v>539</v>
      </c>
      <c r="C111" s="35" t="s">
        <v>366</v>
      </c>
      <c r="D111" s="35" t="s">
        <v>89</v>
      </c>
      <c r="E111" s="26" t="str">
        <f t="shared" si="3"/>
        <v>QD0002 - Quel est le principal type d'acces a la terre agricole pour la population autochtone le mois dernier?</v>
      </c>
      <c r="F111" s="26" t="s">
        <v>1116</v>
      </c>
      <c r="G111" s="22"/>
      <c r="H111" s="22"/>
      <c r="I111" s="22"/>
      <c r="J111" s="22"/>
      <c r="K111" s="22"/>
      <c r="L111" s="22" t="s">
        <v>311</v>
      </c>
      <c r="M111" s="22" t="s">
        <v>556</v>
      </c>
      <c r="N111" s="22"/>
    </row>
    <row r="112" spans="1:14" x14ac:dyDescent="0.25">
      <c r="A112" s="25" t="s">
        <v>32</v>
      </c>
      <c r="B112" s="25" t="s">
        <v>540</v>
      </c>
      <c r="C112" s="25"/>
      <c r="D112" s="25" t="str">
        <f>CONCATENATE(D111,".0")</f>
        <v>QD0002.0</v>
      </c>
      <c r="E112" s="26" t="str">
        <f>CONCATENATE(D112," - ",F112)</f>
        <v>QD0002.0 - Autre, preciser:</v>
      </c>
      <c r="F112" s="26" t="s">
        <v>544</v>
      </c>
      <c r="G112" s="18"/>
      <c r="H112" s="18"/>
      <c r="I112" s="18" t="str">
        <f>CONCATENATE("(selected(${",D111,"},","'Autre'","))")</f>
        <v>(selected(${QD0002},'Autre'))</v>
      </c>
      <c r="J112" s="18"/>
      <c r="K112" s="18"/>
      <c r="L112" s="20"/>
      <c r="M112" s="20" t="s">
        <v>556</v>
      </c>
      <c r="N112" s="20"/>
    </row>
    <row r="113" spans="1:14" ht="38.25" x14ac:dyDescent="0.25">
      <c r="A113" s="35" t="s">
        <v>86</v>
      </c>
      <c r="B113" s="35" t="s">
        <v>539</v>
      </c>
      <c r="C113" s="35" t="s">
        <v>209</v>
      </c>
      <c r="D113" s="35" t="s">
        <v>90</v>
      </c>
      <c r="E113" s="26" t="str">
        <f t="shared" si="3"/>
        <v>QD0003 - Quel est le principal type de logement dans lequel vivaient les deplaces installes pendant le mois dernier?</v>
      </c>
      <c r="F113" s="26" t="s">
        <v>1114</v>
      </c>
      <c r="G113" s="22"/>
      <c r="H113" s="22"/>
      <c r="I113" s="22" t="str">
        <f>CONCATENATE("(selected(${",$D$82,"},","'oui'","))")</f>
        <v>(selected(${QC0008},'oui'))</v>
      </c>
      <c r="J113" s="22"/>
      <c r="K113" s="22"/>
      <c r="L113" s="22" t="s">
        <v>311</v>
      </c>
      <c r="M113" s="22" t="s">
        <v>556</v>
      </c>
      <c r="N113" s="22"/>
    </row>
    <row r="114" spans="1:14" x14ac:dyDescent="0.25">
      <c r="A114" s="25" t="s">
        <v>32</v>
      </c>
      <c r="B114" s="25" t="s">
        <v>540</v>
      </c>
      <c r="C114" s="25"/>
      <c r="D114" s="25" t="str">
        <f>CONCATENATE(D113,".0")</f>
        <v>QD0003.0</v>
      </c>
      <c r="E114" s="26" t="str">
        <f>CONCATENATE(D114," - ",F114)</f>
        <v>QD0003.0 - Autre, preciser:</v>
      </c>
      <c r="F114" s="26" t="s">
        <v>544</v>
      </c>
      <c r="G114" s="18"/>
      <c r="H114" s="18"/>
      <c r="I114" s="18" t="str">
        <f>CONCATENATE("(selected(${",D113,"},","'Autre'","))")</f>
        <v>(selected(${QD0003},'Autre'))</v>
      </c>
      <c r="J114" s="18"/>
      <c r="K114" s="18"/>
      <c r="L114" s="20"/>
      <c r="M114" s="20" t="s">
        <v>556</v>
      </c>
      <c r="N114" s="20"/>
    </row>
    <row r="115" spans="1:14" ht="25.5" x14ac:dyDescent="0.25">
      <c r="A115" s="35" t="s">
        <v>88</v>
      </c>
      <c r="B115" s="35" t="s">
        <v>539</v>
      </c>
      <c r="C115" s="35" t="s">
        <v>366</v>
      </c>
      <c r="D115" s="35" t="s">
        <v>91</v>
      </c>
      <c r="E115" s="26" t="str">
        <f t="shared" si="3"/>
        <v>QD0004 - Quel est le principal type d'acces a la terre agricole pour les deplaces durant le mois dernier?</v>
      </c>
      <c r="F115" s="26" t="s">
        <v>1115</v>
      </c>
      <c r="G115" s="22"/>
      <c r="H115" s="22"/>
      <c r="I115" s="22" t="str">
        <f>CONCATENATE("(selected(${",$D$82,"},","'oui'","))")</f>
        <v>(selected(${QC0008},'oui'))</v>
      </c>
      <c r="J115" s="22"/>
      <c r="K115" s="22"/>
      <c r="L115" s="22" t="s">
        <v>311</v>
      </c>
      <c r="M115" s="22" t="s">
        <v>556</v>
      </c>
      <c r="N115" s="22"/>
    </row>
    <row r="116" spans="1:14" x14ac:dyDescent="0.25">
      <c r="A116" s="25" t="s">
        <v>32</v>
      </c>
      <c r="B116" s="25" t="s">
        <v>540</v>
      </c>
      <c r="C116" s="25"/>
      <c r="D116" s="25" t="str">
        <f>CONCATENATE(D115,".0")</f>
        <v>QD0004.0</v>
      </c>
      <c r="E116" s="26" t="str">
        <f>CONCATENATE(D116," - ",F116)</f>
        <v>QD0004.0 - Autre, preciser:</v>
      </c>
      <c r="F116" s="26" t="s">
        <v>544</v>
      </c>
      <c r="G116" s="18"/>
      <c r="H116" s="18"/>
      <c r="I116" s="18" t="str">
        <f>CONCATENATE("(selected(${",D115,"},","'Autre'","))")</f>
        <v>(selected(${QD0004},'Autre'))</v>
      </c>
      <c r="J116" s="18"/>
      <c r="K116" s="18"/>
      <c r="L116" s="20"/>
      <c r="M116" s="20" t="s">
        <v>556</v>
      </c>
      <c r="N116" s="20"/>
    </row>
    <row r="117" spans="1:14" ht="38.25" x14ac:dyDescent="0.25">
      <c r="A117" s="35" t="s">
        <v>78</v>
      </c>
      <c r="B117" s="35" t="s">
        <v>539</v>
      </c>
      <c r="C117" s="35" t="s">
        <v>194</v>
      </c>
      <c r="D117" s="35" t="s">
        <v>92</v>
      </c>
      <c r="E117" s="26" t="str">
        <f t="shared" si="3"/>
        <v>QD0005 - Les materiaux de construction necessaires a l'entretien ou construction du plus courant type d'abris sont t'ils disponibles?</v>
      </c>
      <c r="F117" s="26" t="s">
        <v>93</v>
      </c>
      <c r="G117" s="22"/>
      <c r="H117" s="22"/>
      <c r="I117" s="22"/>
      <c r="J117" s="22"/>
      <c r="K117" s="22"/>
      <c r="L117" s="22" t="s">
        <v>311</v>
      </c>
      <c r="M117" s="22" t="s">
        <v>556</v>
      </c>
      <c r="N117" s="22"/>
    </row>
    <row r="118" spans="1:14" x14ac:dyDescent="0.25">
      <c r="A118" s="15" t="s">
        <v>70</v>
      </c>
      <c r="B118" s="15" t="s">
        <v>542</v>
      </c>
      <c r="C118" s="15" t="s">
        <v>538</v>
      </c>
      <c r="D118" s="15" t="str">
        <f>MID(D116,2,1)</f>
        <v>D</v>
      </c>
      <c r="E118" s="16" t="str">
        <f t="shared" si="3"/>
        <v>D - Abris / Produits Non-alimentaires</v>
      </c>
      <c r="F118" s="16" t="s">
        <v>479</v>
      </c>
      <c r="G118" s="15"/>
      <c r="H118" s="15"/>
      <c r="I118" s="15"/>
      <c r="J118" s="15"/>
      <c r="K118" s="15"/>
      <c r="L118" s="17"/>
      <c r="M118" s="15" t="s">
        <v>556</v>
      </c>
      <c r="N118" s="17"/>
    </row>
    <row r="119" spans="1:14" ht="25.5" x14ac:dyDescent="0.25">
      <c r="A119" s="31" t="s">
        <v>789</v>
      </c>
      <c r="B119" s="31" t="s">
        <v>539</v>
      </c>
      <c r="C119" s="31" t="s">
        <v>545</v>
      </c>
      <c r="D119" s="31" t="str">
        <f>CONCATENATE("Q",D120,"0000")</f>
        <v>QE0000</v>
      </c>
      <c r="E119" s="32" t="str">
        <f>CONCATENATE(D119," - ",F119)</f>
        <v>QE0000 - Avez-vous des informations sur la sante dans le village enquete?</v>
      </c>
      <c r="F119" s="32" t="s">
        <v>552</v>
      </c>
      <c r="G119" s="31"/>
      <c r="H119" s="31"/>
      <c r="I119" s="31"/>
      <c r="J119" s="31"/>
      <c r="K119" s="31"/>
      <c r="L119" s="33"/>
      <c r="M119" s="31" t="s">
        <v>556</v>
      </c>
      <c r="N119" s="33"/>
    </row>
    <row r="120" spans="1:14" s="53" customFormat="1" x14ac:dyDescent="0.25">
      <c r="A120" s="15" t="s">
        <v>66</v>
      </c>
      <c r="B120" s="15" t="s">
        <v>537</v>
      </c>
      <c r="C120" s="15" t="s">
        <v>538</v>
      </c>
      <c r="D120" s="15" t="str">
        <f>MID(D121,2,1)</f>
        <v>E</v>
      </c>
      <c r="E120" s="16" t="str">
        <f t="shared" si="3"/>
        <v>E - Sante</v>
      </c>
      <c r="F120" s="16" t="s">
        <v>393</v>
      </c>
      <c r="G120" s="15"/>
      <c r="H120" s="15"/>
      <c r="I120" s="15" t="str">
        <f>CONCATENATE("(selected(${",D119,"},","'oui'","))")</f>
        <v>(selected(${QE0000},'oui'))</v>
      </c>
      <c r="J120" s="15"/>
      <c r="K120" s="15"/>
      <c r="L120" s="17"/>
      <c r="M120" s="15" t="s">
        <v>556</v>
      </c>
      <c r="N120" s="17"/>
    </row>
    <row r="121" spans="1:14" ht="38.25" x14ac:dyDescent="0.25">
      <c r="A121" s="22" t="s">
        <v>94</v>
      </c>
      <c r="B121" s="22" t="s">
        <v>546</v>
      </c>
      <c r="C121" s="22" t="s">
        <v>217</v>
      </c>
      <c r="D121" s="22" t="s">
        <v>95</v>
      </c>
      <c r="E121" s="19" t="str">
        <f t="shared" si="3"/>
        <v>QE0001 - Quels étaient les 3 problèmes de sante les plus fréquents reportes par les habitants du village pendant le mois précédant?</v>
      </c>
      <c r="F121" s="19" t="s">
        <v>1117</v>
      </c>
      <c r="G121" s="22"/>
      <c r="H121" s="22"/>
      <c r="I121" s="22"/>
      <c r="J121" s="25" t="s">
        <v>549</v>
      </c>
      <c r="K121" s="18" t="s">
        <v>550</v>
      </c>
      <c r="L121" s="18" t="s">
        <v>551</v>
      </c>
      <c r="M121" s="18" t="s">
        <v>556</v>
      </c>
      <c r="N121" s="22"/>
    </row>
    <row r="122" spans="1:14" x14ac:dyDescent="0.25">
      <c r="A122" s="18" t="s">
        <v>32</v>
      </c>
      <c r="B122" s="18" t="s">
        <v>540</v>
      </c>
      <c r="C122" s="18"/>
      <c r="D122" s="18" t="str">
        <f>CONCATENATE(D121,".0")</f>
        <v>QE0001.0</v>
      </c>
      <c r="E122" s="19" t="str">
        <f>CONCATENATE(D122," - ",F122)</f>
        <v>QE0001.0 - Autre, preciser:</v>
      </c>
      <c r="F122" s="19" t="s">
        <v>544</v>
      </c>
      <c r="G122" s="18"/>
      <c r="H122" s="18"/>
      <c r="I122" s="18" t="str">
        <f>CONCATENATE("(selected(${",D121,"},","'Autre'","))")</f>
        <v>(selected(${QE0001},'Autre'))</v>
      </c>
      <c r="J122" s="18"/>
      <c r="K122" s="18"/>
      <c r="L122" s="20"/>
      <c r="M122" s="20" t="s">
        <v>556</v>
      </c>
      <c r="N122" s="20"/>
    </row>
    <row r="123" spans="1:14" ht="38.25" x14ac:dyDescent="0.25">
      <c r="A123" s="22" t="s">
        <v>94</v>
      </c>
      <c r="B123" s="22" t="s">
        <v>546</v>
      </c>
      <c r="C123" s="22" t="s">
        <v>217</v>
      </c>
      <c r="D123" s="22" t="s">
        <v>96</v>
      </c>
      <c r="E123" s="19" t="str">
        <f t="shared" si="3"/>
        <v>QE0002 - Quels étaient les 3 problèmes de sante les plus fréquents reportes par les femmes habitant le village pendant le mois dernier?</v>
      </c>
      <c r="F123" s="19" t="s">
        <v>1118</v>
      </c>
      <c r="G123" s="22"/>
      <c r="H123" s="22"/>
      <c r="I123" s="22"/>
      <c r="J123" s="25" t="s">
        <v>549</v>
      </c>
      <c r="K123" s="22" t="s">
        <v>548</v>
      </c>
      <c r="L123" s="22" t="s">
        <v>314</v>
      </c>
      <c r="M123" s="22" t="s">
        <v>556</v>
      </c>
      <c r="N123" s="22"/>
    </row>
    <row r="124" spans="1:14" x14ac:dyDescent="0.25">
      <c r="A124" s="18" t="s">
        <v>32</v>
      </c>
      <c r="B124" s="18" t="s">
        <v>540</v>
      </c>
      <c r="C124" s="18"/>
      <c r="D124" s="18" t="str">
        <f>CONCATENATE(D123,".0")</f>
        <v>QE0002.0</v>
      </c>
      <c r="E124" s="19" t="str">
        <f>CONCATENATE(D124," - ",F124)</f>
        <v>QE0002.0 - Autre, preciser:</v>
      </c>
      <c r="F124" s="19" t="s">
        <v>544</v>
      </c>
      <c r="G124" s="18"/>
      <c r="H124" s="18"/>
      <c r="I124" s="18" t="str">
        <f>CONCATENATE("(selected(${",D123,"},","'Autre'","))")</f>
        <v>(selected(${QE0002},'Autre'))</v>
      </c>
      <c r="J124" s="18"/>
      <c r="K124" s="18"/>
      <c r="L124" s="20"/>
      <c r="M124" s="20" t="s">
        <v>556</v>
      </c>
      <c r="N124" s="20"/>
    </row>
    <row r="125" spans="1:14" ht="38.25" x14ac:dyDescent="0.25">
      <c r="A125" s="22" t="s">
        <v>94</v>
      </c>
      <c r="B125" s="22" t="s">
        <v>546</v>
      </c>
      <c r="C125" s="22" t="s">
        <v>217</v>
      </c>
      <c r="D125" s="22" t="s">
        <v>97</v>
      </c>
      <c r="E125" s="19" t="str">
        <f t="shared" si="3"/>
        <v>QE0003 - Quels étaient les 3 problèmes de sante les plus fréquents reportes par les enfants (&lt;17 ans) habitant le village pendant le mois précédant?</v>
      </c>
      <c r="F125" s="19" t="s">
        <v>1119</v>
      </c>
      <c r="G125" s="22"/>
      <c r="H125" s="22"/>
      <c r="I125" s="22"/>
      <c r="J125" s="25" t="s">
        <v>549</v>
      </c>
      <c r="K125" s="18" t="s">
        <v>550</v>
      </c>
      <c r="L125" s="18" t="s">
        <v>551</v>
      </c>
      <c r="M125" s="18" t="s">
        <v>556</v>
      </c>
      <c r="N125" s="22"/>
    </row>
    <row r="126" spans="1:14" x14ac:dyDescent="0.25">
      <c r="A126" s="18" t="s">
        <v>32</v>
      </c>
      <c r="B126" s="18" t="s">
        <v>540</v>
      </c>
      <c r="C126" s="18"/>
      <c r="D126" s="18" t="str">
        <f>CONCATENATE(D125,".0")</f>
        <v>QE0003.0</v>
      </c>
      <c r="E126" s="19" t="str">
        <f>CONCATENATE(D126," - ",F126)</f>
        <v>QE0003.0 - Autre, preciser:</v>
      </c>
      <c r="F126" s="19" t="s">
        <v>544</v>
      </c>
      <c r="G126" s="18"/>
      <c r="H126" s="18"/>
      <c r="I126" s="18" t="str">
        <f>CONCATENATE("(selected(${",D125,"},","'Autre'","))")</f>
        <v>(selected(${QE0003},'Autre'))</v>
      </c>
      <c r="J126" s="18"/>
      <c r="K126" s="18"/>
      <c r="L126" s="20"/>
      <c r="M126" s="20" t="s">
        <v>556</v>
      </c>
      <c r="N126" s="20"/>
    </row>
    <row r="127" spans="1:14" s="52" customFormat="1" ht="38.25" x14ac:dyDescent="0.25">
      <c r="A127" s="24" t="s">
        <v>98</v>
      </c>
      <c r="B127" s="24" t="s">
        <v>546</v>
      </c>
      <c r="C127" s="24" t="s">
        <v>232</v>
      </c>
      <c r="D127" s="24" t="s">
        <v>99</v>
      </c>
      <c r="E127" s="23" t="str">
        <f t="shared" si="3"/>
        <v>QE0004 - Quels sont les 3 principales difficultés rencontrées par les habitants du village pour accéder aux services de sante pendant le mois précédant?</v>
      </c>
      <c r="F127" s="23" t="s">
        <v>1120</v>
      </c>
      <c r="G127" s="24"/>
      <c r="H127" s="24"/>
      <c r="I127" s="24"/>
      <c r="J127" s="20" t="s">
        <v>793</v>
      </c>
      <c r="K127" s="24" t="s">
        <v>550</v>
      </c>
      <c r="L127" s="24" t="s">
        <v>314</v>
      </c>
      <c r="M127" s="24" t="s">
        <v>556</v>
      </c>
      <c r="N127" s="24"/>
    </row>
    <row r="128" spans="1:14" s="52" customFormat="1" x14ac:dyDescent="0.25">
      <c r="A128" s="24" t="s">
        <v>32</v>
      </c>
      <c r="B128" s="24" t="s">
        <v>540</v>
      </c>
      <c r="C128" s="24"/>
      <c r="D128" s="24" t="str">
        <f>CONCATENATE(D127,".0")</f>
        <v>QE0004.0</v>
      </c>
      <c r="E128" s="23" t="str">
        <f>CONCATENATE(D128," - ",F128)</f>
        <v>QE0004.0 - Autre, preciser:</v>
      </c>
      <c r="F128" s="23" t="s">
        <v>544</v>
      </c>
      <c r="G128" s="24"/>
      <c r="H128" s="24"/>
      <c r="I128" s="24" t="str">
        <f>CONCATENATE("(selected(${",D127,"},","'Autre'","))")</f>
        <v>(selected(${QE0004},'Autre'))</v>
      </c>
      <c r="J128" s="24"/>
      <c r="K128" s="24"/>
      <c r="L128" s="20"/>
      <c r="M128" s="20" t="s">
        <v>556</v>
      </c>
      <c r="N128" s="20"/>
    </row>
    <row r="129" spans="1:14" s="52" customFormat="1" ht="38.25" x14ac:dyDescent="0.25">
      <c r="A129" s="24" t="s">
        <v>98</v>
      </c>
      <c r="B129" s="24" t="s">
        <v>546</v>
      </c>
      <c r="C129" s="24" t="s">
        <v>232</v>
      </c>
      <c r="D129" s="24" t="s">
        <v>100</v>
      </c>
      <c r="E129" s="23" t="str">
        <f t="shared" si="3"/>
        <v>QE0005 - Quels sont les 3 principales difficultés rencontrées par les femmes pour accéder aux services de sante pendant le mois précédant?</v>
      </c>
      <c r="F129" s="23" t="s">
        <v>1121</v>
      </c>
      <c r="G129" s="24"/>
      <c r="H129" s="24"/>
      <c r="I129" s="24"/>
      <c r="J129" s="20" t="s">
        <v>793</v>
      </c>
      <c r="K129" s="24" t="s">
        <v>550</v>
      </c>
      <c r="L129" s="24" t="s">
        <v>314</v>
      </c>
      <c r="M129" s="24" t="s">
        <v>556</v>
      </c>
      <c r="N129" s="24"/>
    </row>
    <row r="130" spans="1:14" x14ac:dyDescent="0.25">
      <c r="A130" s="18" t="s">
        <v>32</v>
      </c>
      <c r="B130" s="18" t="s">
        <v>540</v>
      </c>
      <c r="C130" s="18"/>
      <c r="D130" s="18" t="str">
        <f>CONCATENATE(D129,".0")</f>
        <v>QE0005.0</v>
      </c>
      <c r="E130" s="19" t="str">
        <f>CONCATENATE(D130," - ",F130)</f>
        <v>QE0005.0 - Autre, preciser:</v>
      </c>
      <c r="F130" s="19" t="s">
        <v>544</v>
      </c>
      <c r="G130" s="18"/>
      <c r="H130" s="18"/>
      <c r="I130" s="18" t="str">
        <f>CONCATENATE("(selected(${",D129,"},","'Autre'","))")</f>
        <v>(selected(${QE0005},'Autre'))</v>
      </c>
      <c r="J130" s="18"/>
      <c r="K130" s="18"/>
      <c r="L130" s="20"/>
      <c r="M130" s="20" t="s">
        <v>556</v>
      </c>
      <c r="N130" s="20"/>
    </row>
    <row r="131" spans="1:14" ht="38.25" x14ac:dyDescent="0.25">
      <c r="A131" s="22" t="s">
        <v>379</v>
      </c>
      <c r="B131" s="22" t="s">
        <v>539</v>
      </c>
      <c r="C131" s="22" t="s">
        <v>370</v>
      </c>
      <c r="D131" s="22" t="s">
        <v>101</v>
      </c>
      <c r="E131" s="19" t="str">
        <f t="shared" si="3"/>
        <v>QE0006 - Dans quelle condition la majorité des femmes dans ce village ont donne naissance à des enfants pendant le mois dernier?</v>
      </c>
      <c r="F131" s="19" t="s">
        <v>853</v>
      </c>
      <c r="G131" s="22"/>
      <c r="H131" s="22"/>
      <c r="I131" s="22"/>
      <c r="J131" s="22"/>
      <c r="K131" s="22"/>
      <c r="L131" s="35" t="s">
        <v>311</v>
      </c>
      <c r="M131" s="35" t="s">
        <v>556</v>
      </c>
      <c r="N131" s="35"/>
    </row>
    <row r="132" spans="1:14" x14ac:dyDescent="0.25">
      <c r="A132" s="18" t="s">
        <v>32</v>
      </c>
      <c r="B132" s="18" t="s">
        <v>540</v>
      </c>
      <c r="C132" s="18"/>
      <c r="D132" s="18" t="str">
        <f>CONCATENATE(D131,".0")</f>
        <v>QE0006.0</v>
      </c>
      <c r="E132" s="19" t="str">
        <f>CONCATENATE(D132," - ",F132)</f>
        <v>QE0006.0 - Autre, preciser:</v>
      </c>
      <c r="F132" s="19" t="s">
        <v>544</v>
      </c>
      <c r="G132" s="18"/>
      <c r="H132" s="18"/>
      <c r="I132" s="18" t="str">
        <f>CONCATENATE("(selected(${",D131,"},","'Autre'","))")</f>
        <v>(selected(${QE0006},'Autre'))</v>
      </c>
      <c r="J132" s="18"/>
      <c r="K132" s="18"/>
      <c r="L132" s="20"/>
      <c r="M132" s="20" t="s">
        <v>556</v>
      </c>
      <c r="N132" s="20"/>
    </row>
    <row r="133" spans="1:14" x14ac:dyDescent="0.25">
      <c r="A133" s="15" t="s">
        <v>70</v>
      </c>
      <c r="B133" s="15" t="s">
        <v>542</v>
      </c>
      <c r="C133" s="15" t="s">
        <v>538</v>
      </c>
      <c r="D133" s="15" t="str">
        <f>MID(D131,2,1)</f>
        <v>E</v>
      </c>
      <c r="E133" s="16" t="str">
        <f t="shared" si="3"/>
        <v>E - Sante</v>
      </c>
      <c r="F133" s="16" t="s">
        <v>393</v>
      </c>
      <c r="G133" s="15"/>
      <c r="H133" s="15"/>
      <c r="I133" s="15"/>
      <c r="J133" s="15"/>
      <c r="K133" s="15"/>
      <c r="L133" s="17"/>
      <c r="M133" s="15" t="s">
        <v>556</v>
      </c>
      <c r="N133" s="17"/>
    </row>
    <row r="134" spans="1:14" ht="38.25" x14ac:dyDescent="0.25">
      <c r="A134" s="31" t="s">
        <v>789</v>
      </c>
      <c r="B134" s="31" t="s">
        <v>539</v>
      </c>
      <c r="C134" s="31" t="s">
        <v>545</v>
      </c>
      <c r="D134" s="31" t="str">
        <f>CONCATENATE("Q",D135,"0000")</f>
        <v>QF0000</v>
      </c>
      <c r="E134" s="32" t="str">
        <f t="shared" si="3"/>
        <v>QF0000 - Avez-vous des informations sur la situation de l'eau et assainissment dans le village enquete?</v>
      </c>
      <c r="F134" s="32" t="s">
        <v>729</v>
      </c>
      <c r="G134" s="31"/>
      <c r="H134" s="31"/>
      <c r="I134" s="31"/>
      <c r="J134" s="31"/>
      <c r="K134" s="31"/>
      <c r="L134" s="33"/>
      <c r="M134" s="31" t="s">
        <v>556</v>
      </c>
      <c r="N134" s="33"/>
    </row>
    <row r="135" spans="1:14" s="53" customFormat="1" x14ac:dyDescent="0.25">
      <c r="A135" s="15" t="s">
        <v>66</v>
      </c>
      <c r="B135" s="15" t="s">
        <v>537</v>
      </c>
      <c r="C135" s="15" t="s">
        <v>538</v>
      </c>
      <c r="D135" s="15" t="str">
        <f>MID(D136,2,1)</f>
        <v>F</v>
      </c>
      <c r="E135" s="16" t="str">
        <f t="shared" si="3"/>
        <v>F - WASH</v>
      </c>
      <c r="F135" s="16" t="s">
        <v>394</v>
      </c>
      <c r="G135" s="15"/>
      <c r="H135" s="15"/>
      <c r="I135" s="15" t="str">
        <f>CONCATENATE("(selected(${",D134,"},","'oui'","))")</f>
        <v>(selected(${QF0000},'oui'))</v>
      </c>
      <c r="J135" s="15"/>
      <c r="K135" s="15"/>
      <c r="L135" s="17"/>
      <c r="M135" s="15" t="s">
        <v>556</v>
      </c>
      <c r="N135" s="17"/>
    </row>
    <row r="136" spans="1:14" ht="38.25" x14ac:dyDescent="0.25">
      <c r="A136" s="22" t="s">
        <v>102</v>
      </c>
      <c r="B136" s="22" t="s">
        <v>539</v>
      </c>
      <c r="C136" s="22" t="s">
        <v>240</v>
      </c>
      <c r="D136" s="22" t="s">
        <v>104</v>
      </c>
      <c r="E136" s="19" t="str">
        <f t="shared" si="3"/>
        <v>QF0003 - Quelle était la principale source d'eau potable utilisée par les habitants du village durant le mois dernier?</v>
      </c>
      <c r="F136" s="19" t="s">
        <v>854</v>
      </c>
      <c r="G136" s="22"/>
      <c r="H136" s="22"/>
      <c r="I136" s="22"/>
      <c r="J136" s="22"/>
      <c r="K136" s="22"/>
      <c r="L136" s="22" t="s">
        <v>311</v>
      </c>
      <c r="M136" s="22" t="s">
        <v>556</v>
      </c>
      <c r="N136" s="22"/>
    </row>
    <row r="137" spans="1:14" x14ac:dyDescent="0.25">
      <c r="A137" s="18" t="s">
        <v>32</v>
      </c>
      <c r="B137" s="18" t="s">
        <v>540</v>
      </c>
      <c r="C137" s="18"/>
      <c r="D137" s="18" t="str">
        <f>CONCATENATE(D136,".0")</f>
        <v>QF0003.0</v>
      </c>
      <c r="E137" s="19" t="str">
        <f>CONCATENATE(D137," - ",F137)</f>
        <v>QF0003.0 - Autre, preciser:</v>
      </c>
      <c r="F137" s="19" t="s">
        <v>544</v>
      </c>
      <c r="G137" s="18"/>
      <c r="H137" s="18"/>
      <c r="I137" s="18" t="str">
        <f>CONCATENATE("(selected(${",D136,"},","'Autre'","))")</f>
        <v>(selected(${QF0003},'Autre'))</v>
      </c>
      <c r="J137" s="18"/>
      <c r="K137" s="18"/>
      <c r="L137" s="20"/>
      <c r="M137" s="20" t="s">
        <v>556</v>
      </c>
      <c r="N137" s="20"/>
    </row>
    <row r="138" spans="1:14" ht="38.25" x14ac:dyDescent="0.25">
      <c r="A138" s="22" t="s">
        <v>103</v>
      </c>
      <c r="B138" s="22" t="s">
        <v>539</v>
      </c>
      <c r="C138" s="22" t="s">
        <v>249</v>
      </c>
      <c r="D138" s="22" t="s">
        <v>106</v>
      </c>
      <c r="E138" s="19" t="str">
        <f t="shared" si="3"/>
        <v>QF0004 - Que décrit le mieux la qualité de la principale source d'eau utilisée pour la boisson des ménages du village?</v>
      </c>
      <c r="F138" s="19" t="s">
        <v>855</v>
      </c>
      <c r="G138" s="22"/>
      <c r="H138" s="22"/>
      <c r="I138" s="22"/>
      <c r="J138" s="22"/>
      <c r="K138" s="22"/>
      <c r="L138" s="22" t="s">
        <v>311</v>
      </c>
      <c r="M138" s="22" t="s">
        <v>556</v>
      </c>
      <c r="N138" s="22"/>
    </row>
    <row r="139" spans="1:14" x14ac:dyDescent="0.25">
      <c r="A139" s="18" t="s">
        <v>32</v>
      </c>
      <c r="B139" s="18" t="s">
        <v>540</v>
      </c>
      <c r="C139" s="18"/>
      <c r="D139" s="18" t="str">
        <f>CONCATENATE(D138,".0")</f>
        <v>QF0004.0</v>
      </c>
      <c r="E139" s="19" t="str">
        <f>CONCATENATE(D139," - ",F139)</f>
        <v>QF0004.0 - Autre, preciser:</v>
      </c>
      <c r="F139" s="19" t="s">
        <v>544</v>
      </c>
      <c r="G139" s="18"/>
      <c r="H139" s="18"/>
      <c r="I139" s="18" t="str">
        <f>CONCATENATE("(selected(${",D138,"},","'Autre'","))")</f>
        <v>(selected(${QF0004},'Autre'))</v>
      </c>
      <c r="J139" s="18"/>
      <c r="K139" s="18"/>
      <c r="L139" s="20"/>
      <c r="M139" s="20" t="s">
        <v>556</v>
      </c>
      <c r="N139" s="20"/>
    </row>
    <row r="140" spans="1:14" ht="38.25" x14ac:dyDescent="0.25">
      <c r="A140" s="35" t="s">
        <v>105</v>
      </c>
      <c r="B140" s="35" t="s">
        <v>539</v>
      </c>
      <c r="C140" s="35" t="s">
        <v>254</v>
      </c>
      <c r="D140" s="22" t="s">
        <v>108</v>
      </c>
      <c r="E140" s="26" t="str">
        <f t="shared" si="3"/>
        <v>QF0005 - Y avait-il un comité de point d'eau charge de la gestion de la source principale d'eau de boisson des ménages?</v>
      </c>
      <c r="F140" s="26" t="s">
        <v>707</v>
      </c>
      <c r="G140" s="35"/>
      <c r="H140" s="35"/>
      <c r="I140" s="35"/>
      <c r="J140" s="35"/>
      <c r="K140" s="35"/>
      <c r="L140" s="35" t="s">
        <v>311</v>
      </c>
      <c r="M140" s="35" t="s">
        <v>556</v>
      </c>
      <c r="N140" s="35"/>
    </row>
    <row r="141" spans="1:14" x14ac:dyDescent="0.25">
      <c r="A141" s="18" t="s">
        <v>32</v>
      </c>
      <c r="B141" s="18" t="s">
        <v>540</v>
      </c>
      <c r="C141" s="18"/>
      <c r="D141" s="18" t="str">
        <f>CONCATENATE(D140,".0")</f>
        <v>QF0005.0</v>
      </c>
      <c r="E141" s="19" t="str">
        <f>CONCATENATE(D141," - ",F141)</f>
        <v>QF0005.0 - Autre, preciser:</v>
      </c>
      <c r="F141" s="19" t="s">
        <v>544</v>
      </c>
      <c r="G141" s="18"/>
      <c r="H141" s="18"/>
      <c r="I141" s="18" t="str">
        <f>CONCATENATE("(selected(${",D140,"},","'Autre'","))")</f>
        <v>(selected(${QF0005},'Autre'))</v>
      </c>
      <c r="J141" s="18"/>
      <c r="K141" s="18"/>
      <c r="L141" s="20"/>
      <c r="M141" s="20" t="s">
        <v>556</v>
      </c>
      <c r="N141" s="20"/>
    </row>
    <row r="142" spans="1:14" ht="25.5" x14ac:dyDescent="0.25">
      <c r="A142" s="22" t="s">
        <v>107</v>
      </c>
      <c r="B142" s="22" t="s">
        <v>539</v>
      </c>
      <c r="C142" s="22" t="s">
        <v>258</v>
      </c>
      <c r="D142" s="22" t="s">
        <v>110</v>
      </c>
      <c r="E142" s="19" t="str">
        <f t="shared" si="3"/>
        <v>QF0006 - Quel était le principal type de latrine utilisé par les habitants du village pendant le mois dernier ?</v>
      </c>
      <c r="F142" s="19" t="s">
        <v>816</v>
      </c>
      <c r="G142" s="22"/>
      <c r="H142" s="22"/>
      <c r="I142" s="22"/>
      <c r="J142" s="22"/>
      <c r="K142" s="22"/>
      <c r="L142" s="22" t="s">
        <v>311</v>
      </c>
      <c r="M142" s="22" t="s">
        <v>556</v>
      </c>
      <c r="N142" s="22"/>
    </row>
    <row r="143" spans="1:14" x14ac:dyDescent="0.25">
      <c r="A143" s="18" t="s">
        <v>32</v>
      </c>
      <c r="B143" s="18" t="s">
        <v>540</v>
      </c>
      <c r="C143" s="18"/>
      <c r="D143" s="18" t="str">
        <f>CONCATENATE(D142,".0")</f>
        <v>QF0006.0</v>
      </c>
      <c r="E143" s="19" t="str">
        <f>CONCATENATE(D143," - ",F143)</f>
        <v>QF0006.0 - Autre, preciser:</v>
      </c>
      <c r="F143" s="19" t="s">
        <v>544</v>
      </c>
      <c r="G143" s="18"/>
      <c r="H143" s="18"/>
      <c r="I143" s="18" t="str">
        <f>CONCATENATE("(selected(${",D142,"},","'Autre'","))")</f>
        <v>(selected(${QF0006},'Autre'))</v>
      </c>
      <c r="J143" s="18"/>
      <c r="K143" s="18"/>
      <c r="L143" s="20"/>
      <c r="M143" s="20" t="s">
        <v>556</v>
      </c>
      <c r="N143" s="20"/>
    </row>
    <row r="144" spans="1:14" ht="25.5" x14ac:dyDescent="0.25">
      <c r="A144" s="22" t="s">
        <v>109</v>
      </c>
      <c r="B144" s="22" t="s">
        <v>539</v>
      </c>
      <c r="C144" s="22" t="s">
        <v>263</v>
      </c>
      <c r="D144" s="22" t="s">
        <v>321</v>
      </c>
      <c r="E144" s="19" t="str">
        <f t="shared" si="3"/>
        <v>QF0007 - Quel était le principal type de gestion des déchets solides pendant le mois dernier?</v>
      </c>
      <c r="F144" s="19" t="s">
        <v>817</v>
      </c>
      <c r="G144" s="22"/>
      <c r="H144" s="22"/>
      <c r="I144" s="22"/>
      <c r="J144" s="22"/>
      <c r="K144" s="22"/>
      <c r="L144" s="22" t="s">
        <v>311</v>
      </c>
      <c r="M144" s="22" t="s">
        <v>556</v>
      </c>
      <c r="N144" s="22"/>
    </row>
    <row r="145" spans="1:14" x14ac:dyDescent="0.25">
      <c r="A145" s="18" t="s">
        <v>32</v>
      </c>
      <c r="B145" s="18" t="s">
        <v>540</v>
      </c>
      <c r="C145" s="18"/>
      <c r="D145" s="18" t="str">
        <f>CONCATENATE(D144,".0")</f>
        <v>QF0007.0</v>
      </c>
      <c r="E145" s="19" t="str">
        <f>CONCATENATE(D145," - ",F145)</f>
        <v>QF0007.0 - Autre, preciser:</v>
      </c>
      <c r="F145" s="19" t="s">
        <v>544</v>
      </c>
      <c r="G145" s="18"/>
      <c r="H145" s="18"/>
      <c r="I145" s="18" t="str">
        <f>CONCATENATE("(selected(${",D144,"},","'Autre'","))")</f>
        <v>(selected(${QF0007},'Autre'))</v>
      </c>
      <c r="J145" s="18"/>
      <c r="K145" s="18"/>
      <c r="L145" s="20"/>
      <c r="M145" s="20" t="s">
        <v>556</v>
      </c>
      <c r="N145" s="20"/>
    </row>
    <row r="146" spans="1:14" x14ac:dyDescent="0.25">
      <c r="A146" s="15" t="s">
        <v>70</v>
      </c>
      <c r="B146" s="15" t="s">
        <v>542</v>
      </c>
      <c r="C146" s="15" t="s">
        <v>538</v>
      </c>
      <c r="D146" s="15" t="str">
        <f>MID(D144,2,1)</f>
        <v>F</v>
      </c>
      <c r="E146" s="16" t="str">
        <f t="shared" si="3"/>
        <v>F - WASH</v>
      </c>
      <c r="F146" s="16" t="s">
        <v>394</v>
      </c>
      <c r="G146" s="15"/>
      <c r="H146" s="15"/>
      <c r="I146" s="15"/>
      <c r="J146" s="15"/>
      <c r="K146" s="15"/>
      <c r="L146" s="17"/>
      <c r="M146" s="15" t="s">
        <v>556</v>
      </c>
      <c r="N146" s="17"/>
    </row>
    <row r="147" spans="1:14" ht="25.5" x14ac:dyDescent="0.25">
      <c r="A147" s="31" t="s">
        <v>789</v>
      </c>
      <c r="B147" s="31" t="s">
        <v>539</v>
      </c>
      <c r="C147" s="31" t="s">
        <v>545</v>
      </c>
      <c r="D147" s="31" t="str">
        <f>CONCATENATE("Q",D148,"0000")</f>
        <v>QG0000</v>
      </c>
      <c r="E147" s="32" t="str">
        <f>CONCATENATE(D147," - ",F147)</f>
        <v>QG0000 - Avez-vous des informations sur la securite alimentaire dans le village enquete?</v>
      </c>
      <c r="F147" s="32" t="s">
        <v>873</v>
      </c>
      <c r="G147" s="31"/>
      <c r="H147" s="31"/>
      <c r="I147" s="31"/>
      <c r="J147" s="31"/>
      <c r="K147" s="31"/>
      <c r="L147" s="33"/>
      <c r="M147" s="31" t="s">
        <v>556</v>
      </c>
      <c r="N147" s="33"/>
    </row>
    <row r="148" spans="1:14" s="53" customFormat="1" x14ac:dyDescent="0.25">
      <c r="A148" s="15" t="s">
        <v>66</v>
      </c>
      <c r="B148" s="15" t="s">
        <v>537</v>
      </c>
      <c r="C148" s="15" t="s">
        <v>538</v>
      </c>
      <c r="D148" s="15" t="str">
        <f>MID(D149,2,1)</f>
        <v>G</v>
      </c>
      <c r="E148" s="16" t="str">
        <f t="shared" si="3"/>
        <v>G - Securite alimentaire</v>
      </c>
      <c r="F148" s="16" t="s">
        <v>389</v>
      </c>
      <c r="G148" s="15"/>
      <c r="H148" s="15"/>
      <c r="I148" s="15" t="str">
        <f>CONCATENATE("(selected(${",D147,"},","'oui'","))")</f>
        <v>(selected(${QG0000},'oui'))</v>
      </c>
      <c r="J148" s="15"/>
      <c r="K148" s="15"/>
      <c r="L148" s="17"/>
      <c r="M148" s="15" t="s">
        <v>556</v>
      </c>
      <c r="N148" s="17"/>
    </row>
    <row r="149" spans="1:14" ht="38.25" x14ac:dyDescent="0.25">
      <c r="A149" s="22" t="s">
        <v>111</v>
      </c>
      <c r="B149" s="22" t="s">
        <v>546</v>
      </c>
      <c r="C149" s="22" t="s">
        <v>265</v>
      </c>
      <c r="D149" s="22" t="s">
        <v>112</v>
      </c>
      <c r="E149" s="19" t="str">
        <f t="shared" si="3"/>
        <v>QG0001 - Quelles etaient les trois principales sources de nourriture des habitants du village durant le mois dernier?</v>
      </c>
      <c r="F149" s="19" t="s">
        <v>1122</v>
      </c>
      <c r="G149" s="22"/>
      <c r="H149" s="22"/>
      <c r="I149" s="22"/>
      <c r="J149" s="25" t="s">
        <v>549</v>
      </c>
      <c r="K149" s="18" t="s">
        <v>550</v>
      </c>
      <c r="L149" s="18" t="s">
        <v>550</v>
      </c>
      <c r="M149" s="22" t="s">
        <v>556</v>
      </c>
      <c r="N149" s="22"/>
    </row>
    <row r="150" spans="1:14" x14ac:dyDescent="0.25">
      <c r="A150" s="18" t="s">
        <v>32</v>
      </c>
      <c r="B150" s="18" t="s">
        <v>540</v>
      </c>
      <c r="C150" s="18"/>
      <c r="D150" s="18" t="str">
        <f>CONCATENATE(D149,".0")</f>
        <v>QG0001.0</v>
      </c>
      <c r="E150" s="19" t="str">
        <f>CONCATENATE(D150," - ",F150)</f>
        <v>QG0001.0 - Autre, preciser:</v>
      </c>
      <c r="F150" s="19" t="s">
        <v>544</v>
      </c>
      <c r="G150" s="18"/>
      <c r="H150" s="18"/>
      <c r="I150" s="18" t="str">
        <f>CONCATENATE("(selected(${",D149,"},","'Autre'","))")</f>
        <v>(selected(${QG0001},'Autre'))</v>
      </c>
      <c r="J150" s="18"/>
      <c r="K150" s="20"/>
      <c r="L150" s="20"/>
      <c r="M150" s="20" t="s">
        <v>556</v>
      </c>
      <c r="N150" s="20"/>
    </row>
    <row r="151" spans="1:14" ht="38.25" x14ac:dyDescent="0.25">
      <c r="A151" s="22" t="s">
        <v>113</v>
      </c>
      <c r="B151" s="22" t="s">
        <v>546</v>
      </c>
      <c r="C151" s="22" t="s">
        <v>269</v>
      </c>
      <c r="D151" s="22" t="s">
        <v>114</v>
      </c>
      <c r="E151" s="19" t="str">
        <f t="shared" si="3"/>
        <v>QG0002 - Quelles sont les 3 principales raisons pour lesquelles les habitants du village ont eu des difficultés à se procurer suffisamment de nourriture?</v>
      </c>
      <c r="F151" s="19" t="s">
        <v>1123</v>
      </c>
      <c r="G151" s="22"/>
      <c r="H151" s="22"/>
      <c r="I151" s="22"/>
      <c r="J151" s="25" t="s">
        <v>876</v>
      </c>
      <c r="K151" s="18" t="s">
        <v>550</v>
      </c>
      <c r="L151" s="18" t="s">
        <v>550</v>
      </c>
      <c r="M151" s="18" t="s">
        <v>556</v>
      </c>
      <c r="N151" s="22"/>
    </row>
    <row r="152" spans="1:14" x14ac:dyDescent="0.25">
      <c r="A152" s="18" t="s">
        <v>32</v>
      </c>
      <c r="B152" s="18" t="s">
        <v>540</v>
      </c>
      <c r="C152" s="18"/>
      <c r="D152" s="18" t="str">
        <f>CONCATENATE(D151,".0")</f>
        <v>QG0002.0</v>
      </c>
      <c r="E152" s="19" t="str">
        <f>CONCATENATE(D152," - ",F152)</f>
        <v>QG0002.0 - Autre, preciser:</v>
      </c>
      <c r="F152" s="19" t="s">
        <v>544</v>
      </c>
      <c r="G152" s="18"/>
      <c r="H152" s="18"/>
      <c r="I152" s="18" t="str">
        <f>CONCATENATE("(selected(${",D151,"},","'Autre'","))")</f>
        <v>(selected(${QG0002},'Autre'))</v>
      </c>
      <c r="J152" s="18"/>
      <c r="K152" s="18"/>
      <c r="L152" s="20"/>
      <c r="M152" s="20" t="s">
        <v>556</v>
      </c>
      <c r="N152" s="20"/>
    </row>
    <row r="153" spans="1:14" ht="38.25" x14ac:dyDescent="0.25">
      <c r="A153" s="18" t="s">
        <v>72</v>
      </c>
      <c r="B153" s="18" t="s">
        <v>539</v>
      </c>
      <c r="C153" s="18" t="s">
        <v>327</v>
      </c>
      <c r="D153" s="22" t="s">
        <v>115</v>
      </c>
      <c r="E153" s="19" t="str">
        <f t="shared" si="3"/>
        <v>QG0003 - Quel pourcentage de la population autochtone a beneficie d'une distribution de nourriture pendant le mois dernier ?</v>
      </c>
      <c r="F153" s="19" t="s">
        <v>502</v>
      </c>
      <c r="G153" s="22"/>
      <c r="H153" s="22"/>
      <c r="I153" s="22"/>
      <c r="J153" s="22"/>
      <c r="K153" s="22"/>
      <c r="L153" s="22"/>
      <c r="M153" s="22" t="s">
        <v>556</v>
      </c>
      <c r="N153" s="22"/>
    </row>
    <row r="154" spans="1:14" ht="38.25" x14ac:dyDescent="0.25">
      <c r="A154" s="18" t="s">
        <v>72</v>
      </c>
      <c r="B154" s="18" t="s">
        <v>539</v>
      </c>
      <c r="C154" s="18" t="s">
        <v>327</v>
      </c>
      <c r="D154" s="22" t="s">
        <v>116</v>
      </c>
      <c r="E154" s="19" t="str">
        <f t="shared" si="3"/>
        <v>QG0004 - Quel pourcentage de la population déplace a beneficie d'une distribution de nourriture pendant le mois dernier ?</v>
      </c>
      <c r="F154" s="19" t="s">
        <v>487</v>
      </c>
      <c r="G154" s="22"/>
      <c r="H154" s="22"/>
      <c r="I154" s="22" t="str">
        <f>CONCATENATE("(selected(${",$D$82,"},","'oui'","))")</f>
        <v>(selected(${QC0008},'oui'))</v>
      </c>
      <c r="J154" s="22"/>
      <c r="K154" s="22"/>
      <c r="L154" s="22"/>
      <c r="M154" s="22" t="s">
        <v>556</v>
      </c>
      <c r="N154" s="22"/>
    </row>
    <row r="155" spans="1:14" ht="25.5" x14ac:dyDescent="0.25">
      <c r="A155" s="18" t="s">
        <v>543</v>
      </c>
      <c r="B155" s="18"/>
      <c r="C155" s="18"/>
      <c r="D155" s="22" t="s">
        <v>806</v>
      </c>
      <c r="E155" s="19" t="s">
        <v>858</v>
      </c>
      <c r="F155" s="19"/>
      <c r="G155" s="22"/>
      <c r="H155" s="22"/>
      <c r="I155" s="22"/>
      <c r="J155" s="22"/>
      <c r="K155" s="22"/>
      <c r="L155" s="22"/>
      <c r="M155" s="22"/>
      <c r="N155" s="22"/>
    </row>
    <row r="156" spans="1:14" ht="38.25" x14ac:dyDescent="0.25">
      <c r="A156" s="29" t="s">
        <v>66</v>
      </c>
      <c r="B156" s="29" t="s">
        <v>537</v>
      </c>
      <c r="C156" s="29" t="s">
        <v>538</v>
      </c>
      <c r="D156" s="29" t="s">
        <v>794</v>
      </c>
      <c r="E156" s="30" t="str">
        <f>CONCATENATE(D156," - ",F156)</f>
        <v xml:space="preserve">QG5000.1 - Quels étaient les prix moyens des aliments suivant, au marche le plus proche, pendant le mois dernier ? </v>
      </c>
      <c r="F156" s="30" t="s">
        <v>117</v>
      </c>
      <c r="G156" s="29"/>
      <c r="H156" s="29" t="s">
        <v>391</v>
      </c>
      <c r="I156" s="29"/>
      <c r="J156" s="29"/>
      <c r="K156" s="29"/>
      <c r="L156" s="29"/>
      <c r="M156" s="29" t="s">
        <v>556</v>
      </c>
      <c r="N156" s="29"/>
    </row>
    <row r="157" spans="1:14" x14ac:dyDescent="0.25">
      <c r="A157" s="22" t="s">
        <v>39</v>
      </c>
      <c r="B157" s="22" t="s">
        <v>541</v>
      </c>
      <c r="C157" s="22"/>
      <c r="D157" s="22" t="s">
        <v>432</v>
      </c>
      <c r="E157" s="39" t="str">
        <f t="shared" si="3"/>
        <v>QG5001 - Poisson (1 KG)</v>
      </c>
      <c r="F157" s="39" t="s">
        <v>426</v>
      </c>
      <c r="G157" s="22"/>
      <c r="H157" s="22"/>
      <c r="I157" s="22"/>
      <c r="J157" s="22"/>
      <c r="K157" s="22"/>
      <c r="L157" s="22" t="s">
        <v>558</v>
      </c>
      <c r="M157" s="22" t="s">
        <v>556</v>
      </c>
      <c r="N157" s="22"/>
    </row>
    <row r="158" spans="1:14" x14ac:dyDescent="0.25">
      <c r="A158" s="22" t="s">
        <v>39</v>
      </c>
      <c r="B158" s="22" t="s">
        <v>541</v>
      </c>
      <c r="C158" s="22"/>
      <c r="D158" s="22" t="s">
        <v>433</v>
      </c>
      <c r="E158" s="39" t="str">
        <f t="shared" si="3"/>
        <v>QG5002 - Mouton (1 KG)</v>
      </c>
      <c r="F158" s="39" t="s">
        <v>427</v>
      </c>
      <c r="G158" s="22"/>
      <c r="H158" s="22"/>
      <c r="I158" s="22"/>
      <c r="J158" s="22"/>
      <c r="K158" s="22"/>
      <c r="L158" s="22" t="s">
        <v>558</v>
      </c>
      <c r="M158" s="22" t="s">
        <v>556</v>
      </c>
      <c r="N158" s="22"/>
    </row>
    <row r="159" spans="1:14" x14ac:dyDescent="0.25">
      <c r="A159" s="22" t="s">
        <v>39</v>
      </c>
      <c r="B159" s="22" t="s">
        <v>541</v>
      </c>
      <c r="C159" s="22"/>
      <c r="D159" s="22" t="s">
        <v>434</v>
      </c>
      <c r="E159" s="39" t="str">
        <f t="shared" si="3"/>
        <v>QG5003 - Chèvre (1 KG)</v>
      </c>
      <c r="F159" s="39" t="s">
        <v>428</v>
      </c>
      <c r="G159" s="22"/>
      <c r="H159" s="22"/>
      <c r="I159" s="22"/>
      <c r="J159" s="22"/>
      <c r="K159" s="22"/>
      <c r="L159" s="22" t="s">
        <v>558</v>
      </c>
      <c r="M159" s="22" t="s">
        <v>556</v>
      </c>
      <c r="N159" s="22"/>
    </row>
    <row r="160" spans="1:14" x14ac:dyDescent="0.25">
      <c r="A160" s="22" t="s">
        <v>39</v>
      </c>
      <c r="B160" s="22" t="s">
        <v>541</v>
      </c>
      <c r="C160" s="22"/>
      <c r="D160" s="22" t="s">
        <v>435</v>
      </c>
      <c r="E160" s="39" t="str">
        <f t="shared" si="3"/>
        <v>QG5004 - Bœuf (1 KG)</v>
      </c>
      <c r="F160" s="39" t="s">
        <v>429</v>
      </c>
      <c r="G160" s="22"/>
      <c r="H160" s="22"/>
      <c r="I160" s="22"/>
      <c r="J160" s="22"/>
      <c r="K160" s="22"/>
      <c r="L160" s="22" t="s">
        <v>558</v>
      </c>
      <c r="M160" s="22" t="s">
        <v>556</v>
      </c>
      <c r="N160" s="22"/>
    </row>
    <row r="161" spans="1:14" x14ac:dyDescent="0.25">
      <c r="A161" s="22" t="s">
        <v>39</v>
      </c>
      <c r="B161" s="22" t="s">
        <v>541</v>
      </c>
      <c r="C161" s="22"/>
      <c r="D161" s="22" t="s">
        <v>436</v>
      </c>
      <c r="E161" s="39" t="str">
        <f>CONCATENATE(D161," - ",F161)</f>
        <v>QG5005 - Poulet (1 unite)</v>
      </c>
      <c r="F161" s="39" t="s">
        <v>488</v>
      </c>
      <c r="G161" s="22"/>
      <c r="H161" s="22"/>
      <c r="I161" s="22"/>
      <c r="J161" s="22"/>
      <c r="K161" s="22"/>
      <c r="L161" s="22" t="s">
        <v>558</v>
      </c>
      <c r="M161" s="22" t="s">
        <v>556</v>
      </c>
      <c r="N161" s="22"/>
    </row>
    <row r="162" spans="1:14" x14ac:dyDescent="0.25">
      <c r="A162" s="29" t="s">
        <v>70</v>
      </c>
      <c r="B162" s="29" t="s">
        <v>542</v>
      </c>
      <c r="C162" s="29" t="s">
        <v>538</v>
      </c>
      <c r="D162" s="29" t="s">
        <v>794</v>
      </c>
      <c r="E162" s="30"/>
      <c r="F162" s="30"/>
      <c r="G162" s="29"/>
      <c r="H162" s="29"/>
      <c r="I162" s="29"/>
      <c r="J162" s="29"/>
      <c r="K162" s="29"/>
      <c r="L162" s="29"/>
      <c r="M162" s="29" t="s">
        <v>556</v>
      </c>
      <c r="N162" s="29"/>
    </row>
    <row r="163" spans="1:14" ht="38.25" x14ac:dyDescent="0.25">
      <c r="A163" s="29" t="s">
        <v>66</v>
      </c>
      <c r="B163" s="29" t="s">
        <v>537</v>
      </c>
      <c r="C163" s="29" t="s">
        <v>538</v>
      </c>
      <c r="D163" s="29" t="s">
        <v>795</v>
      </c>
      <c r="E163" s="30" t="str">
        <f>CONCATENATE(D163," - ",F163)</f>
        <v xml:space="preserve">QG5000.2 - Quels étaient les prix moyens des aliments suivant, au marche le plus proche, pendant le mois dernier ? </v>
      </c>
      <c r="F163" s="30" t="s">
        <v>117</v>
      </c>
      <c r="G163" s="29"/>
      <c r="H163" s="29" t="s">
        <v>391</v>
      </c>
      <c r="I163" s="29"/>
      <c r="J163" s="29"/>
      <c r="K163" s="29"/>
      <c r="L163" s="29"/>
      <c r="M163" s="29" t="s">
        <v>556</v>
      </c>
      <c r="N163" s="29"/>
    </row>
    <row r="164" spans="1:14" x14ac:dyDescent="0.25">
      <c r="A164" s="22" t="s">
        <v>39</v>
      </c>
      <c r="B164" s="22" t="s">
        <v>541</v>
      </c>
      <c r="C164" s="22"/>
      <c r="D164" s="22" t="s">
        <v>437</v>
      </c>
      <c r="E164" s="39" t="str">
        <f t="shared" si="3"/>
        <v>QG5006 - Huile (1 Litre)</v>
      </c>
      <c r="F164" s="39" t="s">
        <v>430</v>
      </c>
      <c r="G164" s="22"/>
      <c r="H164" s="22"/>
      <c r="I164" s="22"/>
      <c r="J164" s="22"/>
      <c r="K164" s="22"/>
      <c r="L164" s="22" t="s">
        <v>558</v>
      </c>
      <c r="M164" s="22" t="s">
        <v>556</v>
      </c>
      <c r="N164" s="22"/>
    </row>
    <row r="165" spans="1:14" x14ac:dyDescent="0.25">
      <c r="A165" s="22" t="s">
        <v>39</v>
      </c>
      <c r="B165" s="22" t="s">
        <v>541</v>
      </c>
      <c r="C165" s="22"/>
      <c r="D165" s="22" t="s">
        <v>438</v>
      </c>
      <c r="E165" s="39" t="str">
        <f t="shared" si="3"/>
        <v>QG5007 - Sucre (1 coro)</v>
      </c>
      <c r="F165" s="39" t="s">
        <v>489</v>
      </c>
      <c r="G165" s="22"/>
      <c r="H165" s="22"/>
      <c r="I165" s="22"/>
      <c r="J165" s="22"/>
      <c r="K165" s="22"/>
      <c r="L165" s="22" t="s">
        <v>558</v>
      </c>
      <c r="M165" s="22" t="s">
        <v>556</v>
      </c>
      <c r="N165" s="22"/>
    </row>
    <row r="166" spans="1:14" x14ac:dyDescent="0.25">
      <c r="A166" s="22" t="s">
        <v>39</v>
      </c>
      <c r="B166" s="22" t="s">
        <v>541</v>
      </c>
      <c r="C166" s="22"/>
      <c r="D166" s="22" t="s">
        <v>439</v>
      </c>
      <c r="E166" s="39" t="str">
        <f t="shared" si="3"/>
        <v>QG5008 - Tomate (1 tas)</v>
      </c>
      <c r="F166" s="39" t="s">
        <v>490</v>
      </c>
      <c r="G166" s="22"/>
      <c r="H166" s="22"/>
      <c r="I166" s="22"/>
      <c r="J166" s="22"/>
      <c r="K166" s="22"/>
      <c r="L166" s="22" t="s">
        <v>558</v>
      </c>
      <c r="M166" s="22" t="s">
        <v>556</v>
      </c>
      <c r="N166" s="22"/>
    </row>
    <row r="167" spans="1:14" x14ac:dyDescent="0.25">
      <c r="A167" s="22" t="s">
        <v>39</v>
      </c>
      <c r="B167" s="22" t="s">
        <v>541</v>
      </c>
      <c r="C167" s="22"/>
      <c r="D167" s="22" t="s">
        <v>440</v>
      </c>
      <c r="E167" s="39" t="str">
        <f>CONCATENATE(D167," - ",F167)</f>
        <v>QG5009 - Farine (1 coro)</v>
      </c>
      <c r="F167" s="39" t="s">
        <v>491</v>
      </c>
      <c r="G167" s="22"/>
      <c r="H167" s="22"/>
      <c r="I167" s="22"/>
      <c r="J167" s="22"/>
      <c r="K167" s="22"/>
      <c r="L167" s="22" t="s">
        <v>558</v>
      </c>
      <c r="M167" s="22" t="s">
        <v>556</v>
      </c>
      <c r="N167" s="22"/>
    </row>
    <row r="168" spans="1:14" x14ac:dyDescent="0.25">
      <c r="A168" s="22" t="s">
        <v>39</v>
      </c>
      <c r="B168" s="22" t="s">
        <v>541</v>
      </c>
      <c r="C168" s="22"/>
      <c r="D168" s="22" t="s">
        <v>441</v>
      </c>
      <c r="E168" s="39" t="str">
        <f>CONCATENATE(D168," - ",F168)</f>
        <v>QG5010 - Lait en poudre (1 KG)</v>
      </c>
      <c r="F168" s="39" t="s">
        <v>431</v>
      </c>
      <c r="G168" s="22"/>
      <c r="H168" s="22"/>
      <c r="I168" s="22"/>
      <c r="J168" s="22"/>
      <c r="K168" s="22"/>
      <c r="L168" s="22" t="s">
        <v>558</v>
      </c>
      <c r="M168" s="22" t="s">
        <v>556</v>
      </c>
      <c r="N168" s="22"/>
    </row>
    <row r="169" spans="1:14" x14ac:dyDescent="0.25">
      <c r="A169" s="29" t="s">
        <v>70</v>
      </c>
      <c r="B169" s="29" t="s">
        <v>542</v>
      </c>
      <c r="C169" s="29" t="s">
        <v>538</v>
      </c>
      <c r="D169" s="29" t="s">
        <v>795</v>
      </c>
      <c r="E169" s="30"/>
      <c r="F169" s="30"/>
      <c r="G169" s="29"/>
      <c r="H169" s="29"/>
      <c r="I169" s="29"/>
      <c r="J169" s="29"/>
      <c r="K169" s="29"/>
      <c r="L169" s="29"/>
      <c r="M169" s="29" t="s">
        <v>556</v>
      </c>
      <c r="N169" s="29"/>
    </row>
    <row r="170" spans="1:14" ht="38.25" x14ac:dyDescent="0.25">
      <c r="A170" s="29" t="s">
        <v>66</v>
      </c>
      <c r="B170" s="29" t="s">
        <v>537</v>
      </c>
      <c r="C170" s="29" t="s">
        <v>538</v>
      </c>
      <c r="D170" s="29" t="s">
        <v>796</v>
      </c>
      <c r="E170" s="30" t="str">
        <f>CONCATENATE(D170," - ",F170)</f>
        <v xml:space="preserve">QG5000.3 - Quels étaient les prix moyens des aliments suivant, au marche le plus proche, pendant le mois dernier ? </v>
      </c>
      <c r="F170" s="30" t="s">
        <v>117</v>
      </c>
      <c r="G170" s="29"/>
      <c r="H170" s="29" t="s">
        <v>391</v>
      </c>
      <c r="I170" s="29"/>
      <c r="J170" s="29"/>
      <c r="K170" s="29"/>
      <c r="L170" s="29"/>
      <c r="M170" s="29" t="s">
        <v>556</v>
      </c>
      <c r="N170" s="29"/>
    </row>
    <row r="171" spans="1:14" x14ac:dyDescent="0.25">
      <c r="A171" s="22" t="s">
        <v>39</v>
      </c>
      <c r="B171" s="22" t="s">
        <v>541</v>
      </c>
      <c r="C171" s="22"/>
      <c r="D171" s="22" t="s">
        <v>442</v>
      </c>
      <c r="E171" s="39" t="str">
        <f t="shared" si="3"/>
        <v>QG5011 - Œuf (1)</v>
      </c>
      <c r="F171" s="39" t="s">
        <v>492</v>
      </c>
      <c r="G171" s="22"/>
      <c r="H171" s="22"/>
      <c r="I171" s="22"/>
      <c r="J171" s="22"/>
      <c r="K171" s="22"/>
      <c r="L171" s="22" t="s">
        <v>558</v>
      </c>
      <c r="M171" s="22" t="s">
        <v>556</v>
      </c>
      <c r="N171" s="22"/>
    </row>
    <row r="172" spans="1:14" x14ac:dyDescent="0.25">
      <c r="A172" s="22" t="s">
        <v>39</v>
      </c>
      <c r="B172" s="22" t="s">
        <v>541</v>
      </c>
      <c r="C172" s="22"/>
      <c r="D172" s="22" t="s">
        <v>443</v>
      </c>
      <c r="E172" s="39" t="str">
        <f t="shared" si="3"/>
        <v>QG5012 - Formule bebe (1 KG)</v>
      </c>
      <c r="F172" s="39" t="s">
        <v>493</v>
      </c>
      <c r="G172" s="22"/>
      <c r="H172" s="22"/>
      <c r="I172" s="22"/>
      <c r="J172" s="22"/>
      <c r="K172" s="22"/>
      <c r="L172" s="22" t="s">
        <v>558</v>
      </c>
      <c r="M172" s="22" t="s">
        <v>556</v>
      </c>
      <c r="N172" s="22"/>
    </row>
    <row r="173" spans="1:14" x14ac:dyDescent="0.25">
      <c r="A173" s="22" t="s">
        <v>39</v>
      </c>
      <c r="B173" s="22" t="s">
        <v>541</v>
      </c>
      <c r="C173" s="22"/>
      <c r="D173" s="22" t="s">
        <v>444</v>
      </c>
      <c r="E173" s="39" t="str">
        <f>CONCATENATE(D173," - ",F173)</f>
        <v>QG5013 - Maïs (1 coro)</v>
      </c>
      <c r="F173" s="39" t="s">
        <v>494</v>
      </c>
      <c r="G173" s="22"/>
      <c r="H173" s="22"/>
      <c r="I173" s="22"/>
      <c r="J173" s="22"/>
      <c r="K173" s="22"/>
      <c r="L173" s="22" t="s">
        <v>558</v>
      </c>
      <c r="M173" s="22" t="s">
        <v>556</v>
      </c>
      <c r="N173" s="22"/>
    </row>
    <row r="174" spans="1:14" x14ac:dyDescent="0.25">
      <c r="A174" s="22" t="s">
        <v>39</v>
      </c>
      <c r="B174" s="22" t="s">
        <v>541</v>
      </c>
      <c r="C174" s="22"/>
      <c r="D174" s="22" t="s">
        <v>445</v>
      </c>
      <c r="E174" s="39" t="str">
        <f>CONCATENATE(D174," - ",F174)</f>
        <v>QG5014 - Riz (1 coro)</v>
      </c>
      <c r="F174" s="39" t="s">
        <v>495</v>
      </c>
      <c r="G174" s="22"/>
      <c r="H174" s="22"/>
      <c r="I174" s="22"/>
      <c r="J174" s="22"/>
      <c r="K174" s="22"/>
      <c r="L174" s="22" t="s">
        <v>558</v>
      </c>
      <c r="M174" s="22" t="s">
        <v>556</v>
      </c>
      <c r="N174" s="22"/>
    </row>
    <row r="175" spans="1:14" x14ac:dyDescent="0.25">
      <c r="A175" s="22" t="s">
        <v>39</v>
      </c>
      <c r="B175" s="22" t="s">
        <v>541</v>
      </c>
      <c r="C175" s="22"/>
      <c r="D175" s="22" t="s">
        <v>446</v>
      </c>
      <c r="E175" s="39" t="str">
        <f>CONCATENATE(D175," - ",F175)</f>
        <v>QG5015 - Sorgho (1 coro)</v>
      </c>
      <c r="F175" s="39" t="s">
        <v>496</v>
      </c>
      <c r="G175" s="22"/>
      <c r="H175" s="22"/>
      <c r="I175" s="22"/>
      <c r="J175" s="22"/>
      <c r="K175" s="22"/>
      <c r="L175" s="22" t="s">
        <v>558</v>
      </c>
      <c r="M175" s="22" t="s">
        <v>556</v>
      </c>
      <c r="N175" s="22"/>
    </row>
    <row r="176" spans="1:14" x14ac:dyDescent="0.25">
      <c r="A176" s="29" t="s">
        <v>70</v>
      </c>
      <c r="B176" s="29" t="s">
        <v>542</v>
      </c>
      <c r="C176" s="29" t="s">
        <v>538</v>
      </c>
      <c r="D176" s="29" t="s">
        <v>796</v>
      </c>
      <c r="E176" s="30"/>
      <c r="F176" s="30"/>
      <c r="G176" s="29"/>
      <c r="H176" s="29"/>
      <c r="I176" s="29"/>
      <c r="J176" s="29"/>
      <c r="K176" s="29"/>
      <c r="L176" s="29"/>
      <c r="M176" s="29" t="s">
        <v>556</v>
      </c>
      <c r="N176" s="29"/>
    </row>
    <row r="177" spans="1:14" ht="38.25" x14ac:dyDescent="0.25">
      <c r="A177" s="29" t="s">
        <v>66</v>
      </c>
      <c r="B177" s="29" t="s">
        <v>537</v>
      </c>
      <c r="C177" s="29" t="s">
        <v>538</v>
      </c>
      <c r="D177" s="29" t="s">
        <v>797</v>
      </c>
      <c r="E177" s="30" t="str">
        <f>CONCATENATE(D177," - ",F177)</f>
        <v xml:space="preserve">QG5000.4 - Quels étaient les prix moyens des aliments suivant, au marche le plus proche, pendant le mois dernier ? </v>
      </c>
      <c r="F177" s="30" t="s">
        <v>117</v>
      </c>
      <c r="G177" s="29"/>
      <c r="H177" s="29" t="s">
        <v>391</v>
      </c>
      <c r="I177" s="29"/>
      <c r="J177" s="29"/>
      <c r="K177" s="29"/>
      <c r="L177" s="29"/>
      <c r="M177" s="29" t="s">
        <v>556</v>
      </c>
      <c r="N177" s="29"/>
    </row>
    <row r="178" spans="1:14" x14ac:dyDescent="0.25">
      <c r="A178" s="22" t="s">
        <v>39</v>
      </c>
      <c r="B178" s="22" t="s">
        <v>541</v>
      </c>
      <c r="C178" s="22"/>
      <c r="D178" s="22" t="s">
        <v>447</v>
      </c>
      <c r="E178" s="39" t="str">
        <f t="shared" si="3"/>
        <v>QG5016 - Arachide (1 coro)</v>
      </c>
      <c r="F178" s="39" t="s">
        <v>497</v>
      </c>
      <c r="G178" s="22"/>
      <c r="H178" s="22"/>
      <c r="I178" s="22"/>
      <c r="J178" s="22"/>
      <c r="K178" s="22"/>
      <c r="L178" s="22" t="s">
        <v>558</v>
      </c>
      <c r="M178" s="22" t="s">
        <v>556</v>
      </c>
      <c r="N178" s="22"/>
    </row>
    <row r="179" spans="1:14" x14ac:dyDescent="0.25">
      <c r="A179" s="22" t="s">
        <v>39</v>
      </c>
      <c r="B179" s="22" t="s">
        <v>541</v>
      </c>
      <c r="C179" s="22"/>
      <c r="D179" s="22" t="s">
        <v>448</v>
      </c>
      <c r="E179" s="39" t="str">
        <f t="shared" si="3"/>
        <v>QG5017 - Mil (1 coro)</v>
      </c>
      <c r="F179" s="39" t="s">
        <v>498</v>
      </c>
      <c r="G179" s="22"/>
      <c r="H179" s="22"/>
      <c r="I179" s="22"/>
      <c r="J179" s="22"/>
      <c r="K179" s="22"/>
      <c r="L179" s="22" t="s">
        <v>558</v>
      </c>
      <c r="M179" s="22" t="s">
        <v>556</v>
      </c>
      <c r="N179" s="22"/>
    </row>
    <row r="180" spans="1:14" x14ac:dyDescent="0.25">
      <c r="A180" s="22" t="s">
        <v>39</v>
      </c>
      <c r="B180" s="22" t="s">
        <v>541</v>
      </c>
      <c r="C180" s="22"/>
      <c r="D180" s="22" t="s">
        <v>449</v>
      </c>
      <c r="E180" s="39" t="str">
        <f t="shared" si="3"/>
        <v>QG5018 - Manioc (1 coro)</v>
      </c>
      <c r="F180" s="39" t="s">
        <v>499</v>
      </c>
      <c r="G180" s="22"/>
      <c r="H180" s="22"/>
      <c r="I180" s="22"/>
      <c r="J180" s="22"/>
      <c r="K180" s="22"/>
      <c r="L180" s="22" t="s">
        <v>558</v>
      </c>
      <c r="M180" s="22" t="s">
        <v>556</v>
      </c>
      <c r="N180" s="22"/>
    </row>
    <row r="181" spans="1:14" x14ac:dyDescent="0.25">
      <c r="A181" s="29" t="s">
        <v>70</v>
      </c>
      <c r="B181" s="29" t="s">
        <v>542</v>
      </c>
      <c r="C181" s="29" t="s">
        <v>538</v>
      </c>
      <c r="D181" s="29" t="s">
        <v>797</v>
      </c>
      <c r="E181" s="30"/>
      <c r="F181" s="30"/>
      <c r="G181" s="29"/>
      <c r="H181" s="29"/>
      <c r="I181" s="29"/>
      <c r="J181" s="29"/>
      <c r="K181" s="29"/>
      <c r="L181" s="29"/>
      <c r="M181" s="29" t="s">
        <v>556</v>
      </c>
      <c r="N181" s="29"/>
    </row>
    <row r="182" spans="1:14" ht="25.5" x14ac:dyDescent="0.25">
      <c r="A182" s="18" t="s">
        <v>543</v>
      </c>
      <c r="B182" s="18"/>
      <c r="C182" s="18"/>
      <c r="D182" s="22" t="s">
        <v>807</v>
      </c>
      <c r="E182" s="19" t="s">
        <v>860</v>
      </c>
      <c r="F182" s="19"/>
      <c r="G182" s="22"/>
      <c r="H182" s="22"/>
      <c r="I182" s="22"/>
      <c r="J182" s="22"/>
      <c r="K182" s="22"/>
      <c r="L182" s="22"/>
      <c r="M182" s="22"/>
      <c r="N182" s="22"/>
    </row>
    <row r="183" spans="1:14" ht="25.5" x14ac:dyDescent="0.25">
      <c r="A183" s="29" t="s">
        <v>66</v>
      </c>
      <c r="B183" s="29" t="s">
        <v>537</v>
      </c>
      <c r="C183" s="29" t="s">
        <v>538</v>
      </c>
      <c r="D183" s="29" t="s">
        <v>798</v>
      </c>
      <c r="E183" s="30" t="str">
        <f>CONCATENATE(D183," - ",F183)</f>
        <v>QG6000.1 - Quels étaient les prix moyen des aliments suivant, au marche le plus proche, en decembre 2014?</v>
      </c>
      <c r="F183" s="30" t="s">
        <v>828</v>
      </c>
      <c r="G183" s="29"/>
      <c r="H183" s="29" t="s">
        <v>391</v>
      </c>
      <c r="I183" s="29"/>
      <c r="J183" s="29"/>
      <c r="K183" s="29"/>
      <c r="L183" s="29"/>
      <c r="M183" s="29" t="s">
        <v>556</v>
      </c>
      <c r="N183" s="29"/>
    </row>
    <row r="184" spans="1:14" x14ac:dyDescent="0.25">
      <c r="A184" s="22" t="s">
        <v>39</v>
      </c>
      <c r="B184" s="22" t="s">
        <v>541</v>
      </c>
      <c r="C184" s="22"/>
      <c r="D184" s="22" t="s">
        <v>450</v>
      </c>
      <c r="E184" s="39" t="str">
        <f t="shared" si="3"/>
        <v>QG6001 - Poisson (1 KG)</v>
      </c>
      <c r="F184" s="39" t="s">
        <v>426</v>
      </c>
      <c r="G184" s="22"/>
      <c r="H184" s="22"/>
      <c r="I184" s="22"/>
      <c r="J184" s="22"/>
      <c r="K184" s="22"/>
      <c r="L184" s="22" t="s">
        <v>558</v>
      </c>
      <c r="M184" s="22" t="s">
        <v>556</v>
      </c>
      <c r="N184" s="22"/>
    </row>
    <row r="185" spans="1:14" x14ac:dyDescent="0.25">
      <c r="A185" s="22" t="s">
        <v>39</v>
      </c>
      <c r="B185" s="22" t="s">
        <v>541</v>
      </c>
      <c r="C185" s="22"/>
      <c r="D185" s="22" t="s">
        <v>451</v>
      </c>
      <c r="E185" s="39" t="str">
        <f t="shared" si="3"/>
        <v>QG6002 - Mouton (1 KG)</v>
      </c>
      <c r="F185" s="39" t="s">
        <v>427</v>
      </c>
      <c r="G185" s="22"/>
      <c r="H185" s="22"/>
      <c r="I185" s="22"/>
      <c r="J185" s="22"/>
      <c r="K185" s="22"/>
      <c r="L185" s="22" t="s">
        <v>558</v>
      </c>
      <c r="M185" s="22" t="s">
        <v>556</v>
      </c>
      <c r="N185" s="22"/>
    </row>
    <row r="186" spans="1:14" x14ac:dyDescent="0.25">
      <c r="A186" s="22" t="s">
        <v>39</v>
      </c>
      <c r="B186" s="22" t="s">
        <v>541</v>
      </c>
      <c r="C186" s="22"/>
      <c r="D186" s="22" t="s">
        <v>452</v>
      </c>
      <c r="E186" s="39" t="str">
        <f t="shared" si="3"/>
        <v>QG6003 - Chèvre (1 KG)</v>
      </c>
      <c r="F186" s="39" t="s">
        <v>428</v>
      </c>
      <c r="G186" s="22"/>
      <c r="H186" s="22"/>
      <c r="I186" s="22"/>
      <c r="J186" s="22"/>
      <c r="K186" s="22"/>
      <c r="L186" s="22" t="s">
        <v>558</v>
      </c>
      <c r="M186" s="22" t="s">
        <v>556</v>
      </c>
      <c r="N186" s="22"/>
    </row>
    <row r="187" spans="1:14" x14ac:dyDescent="0.25">
      <c r="A187" s="22" t="s">
        <v>39</v>
      </c>
      <c r="B187" s="22" t="s">
        <v>541</v>
      </c>
      <c r="C187" s="22"/>
      <c r="D187" s="22" t="s">
        <v>453</v>
      </c>
      <c r="E187" s="39" t="str">
        <f t="shared" si="3"/>
        <v>QG6004 - Bœuf (1 KG)</v>
      </c>
      <c r="F187" s="39" t="s">
        <v>429</v>
      </c>
      <c r="G187" s="22"/>
      <c r="H187" s="22"/>
      <c r="I187" s="22"/>
      <c r="J187" s="22"/>
      <c r="K187" s="22"/>
      <c r="L187" s="22" t="s">
        <v>558</v>
      </c>
      <c r="M187" s="22" t="s">
        <v>556</v>
      </c>
      <c r="N187" s="22"/>
    </row>
    <row r="188" spans="1:14" x14ac:dyDescent="0.25">
      <c r="A188" s="22" t="s">
        <v>39</v>
      </c>
      <c r="B188" s="22" t="s">
        <v>541</v>
      </c>
      <c r="C188" s="22"/>
      <c r="D188" s="22" t="s">
        <v>454</v>
      </c>
      <c r="E188" s="39" t="str">
        <f t="shared" si="3"/>
        <v>QG6005 - Poulet (1 unite)</v>
      </c>
      <c r="F188" s="39" t="s">
        <v>488</v>
      </c>
      <c r="G188" s="22"/>
      <c r="H188" s="22"/>
      <c r="I188" s="22"/>
      <c r="J188" s="22"/>
      <c r="K188" s="22"/>
      <c r="L188" s="22" t="s">
        <v>558</v>
      </c>
      <c r="M188" s="22" t="s">
        <v>556</v>
      </c>
      <c r="N188" s="22"/>
    </row>
    <row r="189" spans="1:14" x14ac:dyDescent="0.25">
      <c r="A189" s="29" t="s">
        <v>70</v>
      </c>
      <c r="B189" s="29" t="s">
        <v>542</v>
      </c>
      <c r="C189" s="29" t="s">
        <v>538</v>
      </c>
      <c r="D189" s="29" t="s">
        <v>798</v>
      </c>
      <c r="E189" s="30"/>
      <c r="F189" s="30"/>
      <c r="G189" s="29"/>
      <c r="H189" s="29"/>
      <c r="I189" s="29"/>
      <c r="J189" s="29"/>
      <c r="K189" s="29"/>
      <c r="L189" s="29"/>
      <c r="M189" s="29" t="s">
        <v>556</v>
      </c>
      <c r="N189" s="29"/>
    </row>
    <row r="190" spans="1:14" ht="25.5" x14ac:dyDescent="0.25">
      <c r="A190" s="29" t="s">
        <v>66</v>
      </c>
      <c r="B190" s="29" t="s">
        <v>537</v>
      </c>
      <c r="C190" s="29" t="s">
        <v>538</v>
      </c>
      <c r="D190" s="29" t="s">
        <v>799</v>
      </c>
      <c r="E190" s="30" t="str">
        <f>CONCATENATE(D190," - ",F190)</f>
        <v>QG6000.2 - Quels étaient les prix moyen des aliments suivant, au marche le plus proche, en decembre 2014?</v>
      </c>
      <c r="F190" s="30" t="s">
        <v>828</v>
      </c>
      <c r="G190" s="29"/>
      <c r="H190" s="29" t="s">
        <v>391</v>
      </c>
      <c r="I190" s="29"/>
      <c r="J190" s="29"/>
      <c r="K190" s="29"/>
      <c r="L190" s="29"/>
      <c r="M190" s="29" t="s">
        <v>556</v>
      </c>
      <c r="N190" s="29"/>
    </row>
    <row r="191" spans="1:14" x14ac:dyDescent="0.25">
      <c r="A191" s="22" t="s">
        <v>39</v>
      </c>
      <c r="B191" s="22" t="s">
        <v>541</v>
      </c>
      <c r="C191" s="22"/>
      <c r="D191" s="22" t="s">
        <v>455</v>
      </c>
      <c r="E191" s="39" t="str">
        <f t="shared" si="3"/>
        <v>QG6006 - Huile (1 Litre)</v>
      </c>
      <c r="F191" s="39" t="s">
        <v>430</v>
      </c>
      <c r="G191" s="22"/>
      <c r="H191" s="22"/>
      <c r="I191" s="22"/>
      <c r="J191" s="22"/>
      <c r="K191" s="22"/>
      <c r="L191" s="22" t="s">
        <v>558</v>
      </c>
      <c r="M191" s="22" t="s">
        <v>556</v>
      </c>
      <c r="N191" s="22"/>
    </row>
    <row r="192" spans="1:14" x14ac:dyDescent="0.25">
      <c r="A192" s="22" t="s">
        <v>39</v>
      </c>
      <c r="B192" s="22" t="s">
        <v>541</v>
      </c>
      <c r="C192" s="22"/>
      <c r="D192" s="22" t="s">
        <v>456</v>
      </c>
      <c r="E192" s="39" t="str">
        <f t="shared" si="3"/>
        <v>QG6007 - Sucre (1 coro)</v>
      </c>
      <c r="F192" s="39" t="s">
        <v>489</v>
      </c>
      <c r="G192" s="22"/>
      <c r="H192" s="22"/>
      <c r="I192" s="22"/>
      <c r="J192" s="22"/>
      <c r="K192" s="22"/>
      <c r="L192" s="22" t="s">
        <v>558</v>
      </c>
      <c r="M192" s="22" t="s">
        <v>556</v>
      </c>
      <c r="N192" s="22"/>
    </row>
    <row r="193" spans="1:14" x14ac:dyDescent="0.25">
      <c r="A193" s="22" t="s">
        <v>39</v>
      </c>
      <c r="B193" s="22" t="s">
        <v>541</v>
      </c>
      <c r="C193" s="22"/>
      <c r="D193" s="22" t="s">
        <v>457</v>
      </c>
      <c r="E193" s="39" t="str">
        <f t="shared" si="3"/>
        <v>QG6008 - Tomate (1 tas)</v>
      </c>
      <c r="F193" s="39" t="s">
        <v>490</v>
      </c>
      <c r="G193" s="22"/>
      <c r="H193" s="22"/>
      <c r="I193" s="22"/>
      <c r="J193" s="22"/>
      <c r="K193" s="22"/>
      <c r="L193" s="22" t="s">
        <v>558</v>
      </c>
      <c r="M193" s="22" t="s">
        <v>556</v>
      </c>
      <c r="N193" s="22"/>
    </row>
    <row r="194" spans="1:14" x14ac:dyDescent="0.25">
      <c r="A194" s="22" t="s">
        <v>39</v>
      </c>
      <c r="B194" s="22" t="s">
        <v>541</v>
      </c>
      <c r="C194" s="22"/>
      <c r="D194" s="22" t="s">
        <v>458</v>
      </c>
      <c r="E194" s="39" t="str">
        <f t="shared" si="3"/>
        <v>QG6009 - Farine (1 coro)</v>
      </c>
      <c r="F194" s="39" t="s">
        <v>491</v>
      </c>
      <c r="G194" s="22"/>
      <c r="H194" s="22"/>
      <c r="I194" s="22"/>
      <c r="J194" s="22"/>
      <c r="K194" s="22"/>
      <c r="L194" s="22" t="s">
        <v>558</v>
      </c>
      <c r="M194" s="22" t="s">
        <v>556</v>
      </c>
      <c r="N194" s="22"/>
    </row>
    <row r="195" spans="1:14" x14ac:dyDescent="0.25">
      <c r="A195" s="22" t="s">
        <v>39</v>
      </c>
      <c r="B195" s="22" t="s">
        <v>541</v>
      </c>
      <c r="C195" s="22"/>
      <c r="D195" s="22" t="s">
        <v>459</v>
      </c>
      <c r="E195" s="39" t="str">
        <f t="shared" si="3"/>
        <v>QG6010 - Lait en poudre (1 KG)</v>
      </c>
      <c r="F195" s="39" t="s">
        <v>431</v>
      </c>
      <c r="G195" s="22"/>
      <c r="H195" s="22"/>
      <c r="I195" s="22"/>
      <c r="J195" s="22"/>
      <c r="K195" s="22"/>
      <c r="L195" s="22" t="s">
        <v>558</v>
      </c>
      <c r="M195" s="22" t="s">
        <v>556</v>
      </c>
      <c r="N195" s="22"/>
    </row>
    <row r="196" spans="1:14" x14ac:dyDescent="0.25">
      <c r="A196" s="29" t="s">
        <v>70</v>
      </c>
      <c r="B196" s="29" t="s">
        <v>542</v>
      </c>
      <c r="C196" s="29" t="s">
        <v>538</v>
      </c>
      <c r="D196" s="29" t="s">
        <v>799</v>
      </c>
      <c r="E196" s="30"/>
      <c r="F196" s="30"/>
      <c r="G196" s="29"/>
      <c r="H196" s="29"/>
      <c r="I196" s="29"/>
      <c r="J196" s="29"/>
      <c r="K196" s="29"/>
      <c r="L196" s="29"/>
      <c r="M196" s="29" t="s">
        <v>556</v>
      </c>
      <c r="N196" s="29"/>
    </row>
    <row r="197" spans="1:14" ht="25.5" x14ac:dyDescent="0.25">
      <c r="A197" s="29" t="s">
        <v>66</v>
      </c>
      <c r="B197" s="29" t="s">
        <v>537</v>
      </c>
      <c r="C197" s="29" t="s">
        <v>538</v>
      </c>
      <c r="D197" s="29" t="s">
        <v>800</v>
      </c>
      <c r="E197" s="30" t="str">
        <f>CONCATENATE(D197," - ",F197)</f>
        <v>QG6000.3 - Quels étaient les prix moyen des aliments suivant, au marche le plus proche, en decembre 2014?</v>
      </c>
      <c r="F197" s="30" t="s">
        <v>828</v>
      </c>
      <c r="G197" s="29"/>
      <c r="H197" s="29" t="s">
        <v>391</v>
      </c>
      <c r="I197" s="29"/>
      <c r="J197" s="29"/>
      <c r="K197" s="29"/>
      <c r="L197" s="29"/>
      <c r="M197" s="29" t="s">
        <v>556</v>
      </c>
      <c r="N197" s="29"/>
    </row>
    <row r="198" spans="1:14" x14ac:dyDescent="0.25">
      <c r="A198" s="22" t="s">
        <v>39</v>
      </c>
      <c r="B198" s="22" t="s">
        <v>541</v>
      </c>
      <c r="C198" s="22"/>
      <c r="D198" s="22" t="s">
        <v>460</v>
      </c>
      <c r="E198" s="39" t="str">
        <f t="shared" si="3"/>
        <v>QG6011 - Œuf (1)</v>
      </c>
      <c r="F198" s="39" t="s">
        <v>492</v>
      </c>
      <c r="G198" s="22"/>
      <c r="H198" s="22"/>
      <c r="I198" s="22"/>
      <c r="J198" s="22"/>
      <c r="K198" s="22"/>
      <c r="L198" s="22" t="s">
        <v>558</v>
      </c>
      <c r="M198" s="22" t="s">
        <v>556</v>
      </c>
      <c r="N198" s="22"/>
    </row>
    <row r="199" spans="1:14" x14ac:dyDescent="0.25">
      <c r="A199" s="22" t="s">
        <v>39</v>
      </c>
      <c r="B199" s="22" t="s">
        <v>541</v>
      </c>
      <c r="C199" s="22"/>
      <c r="D199" s="22" t="s">
        <v>461</v>
      </c>
      <c r="E199" s="39" t="str">
        <f t="shared" si="3"/>
        <v>QG6012 - Formule bebe (1 KG)</v>
      </c>
      <c r="F199" s="39" t="s">
        <v>493</v>
      </c>
      <c r="G199" s="22"/>
      <c r="H199" s="22"/>
      <c r="I199" s="22"/>
      <c r="J199" s="22"/>
      <c r="K199" s="22"/>
      <c r="L199" s="22" t="s">
        <v>558</v>
      </c>
      <c r="M199" s="22" t="s">
        <v>556</v>
      </c>
      <c r="N199" s="22"/>
    </row>
    <row r="200" spans="1:14" x14ac:dyDescent="0.25">
      <c r="A200" s="22" t="s">
        <v>39</v>
      </c>
      <c r="B200" s="22" t="s">
        <v>541</v>
      </c>
      <c r="C200" s="22"/>
      <c r="D200" s="22" t="s">
        <v>462</v>
      </c>
      <c r="E200" s="39" t="str">
        <f t="shared" si="3"/>
        <v>QG6013 - Maïs (1 coro)</v>
      </c>
      <c r="F200" s="39" t="s">
        <v>494</v>
      </c>
      <c r="G200" s="22"/>
      <c r="H200" s="22"/>
      <c r="I200" s="22"/>
      <c r="J200" s="22"/>
      <c r="K200" s="22"/>
      <c r="L200" s="22" t="s">
        <v>558</v>
      </c>
      <c r="M200" s="22" t="s">
        <v>556</v>
      </c>
      <c r="N200" s="22"/>
    </row>
    <row r="201" spans="1:14" x14ac:dyDescent="0.25">
      <c r="A201" s="22" t="s">
        <v>39</v>
      </c>
      <c r="B201" s="22" t="s">
        <v>541</v>
      </c>
      <c r="C201" s="22"/>
      <c r="D201" s="22" t="s">
        <v>463</v>
      </c>
      <c r="E201" s="39" t="str">
        <f t="shared" si="3"/>
        <v>QG6014 - Riz (1 coro)</v>
      </c>
      <c r="F201" s="39" t="s">
        <v>495</v>
      </c>
      <c r="G201" s="22"/>
      <c r="H201" s="22"/>
      <c r="I201" s="22"/>
      <c r="J201" s="22"/>
      <c r="K201" s="22"/>
      <c r="L201" s="22" t="s">
        <v>558</v>
      </c>
      <c r="M201" s="22" t="s">
        <v>556</v>
      </c>
      <c r="N201" s="22"/>
    </row>
    <row r="202" spans="1:14" x14ac:dyDescent="0.25">
      <c r="A202" s="29" t="s">
        <v>70</v>
      </c>
      <c r="B202" s="29" t="s">
        <v>542</v>
      </c>
      <c r="C202" s="29" t="s">
        <v>538</v>
      </c>
      <c r="D202" s="29" t="s">
        <v>800</v>
      </c>
      <c r="E202" s="30"/>
      <c r="F202" s="30"/>
      <c r="G202" s="29"/>
      <c r="H202" s="29"/>
      <c r="I202" s="29"/>
      <c r="J202" s="29"/>
      <c r="K202" s="29"/>
      <c r="L202" s="29"/>
      <c r="M202" s="29" t="s">
        <v>556</v>
      </c>
      <c r="N202" s="29"/>
    </row>
    <row r="203" spans="1:14" ht="25.5" x14ac:dyDescent="0.25">
      <c r="A203" s="29" t="s">
        <v>66</v>
      </c>
      <c r="B203" s="29" t="s">
        <v>537</v>
      </c>
      <c r="C203" s="29" t="s">
        <v>538</v>
      </c>
      <c r="D203" s="29" t="s">
        <v>801</v>
      </c>
      <c r="E203" s="30" t="str">
        <f>CONCATENATE(D203," - ",F203)</f>
        <v>QG6000.4 - Quels étaient les prix moyen des aliments suivant, au marche le plus proche, en decembre 2014?</v>
      </c>
      <c r="F203" s="30" t="s">
        <v>828</v>
      </c>
      <c r="G203" s="29"/>
      <c r="H203" s="29" t="s">
        <v>391</v>
      </c>
      <c r="I203" s="29"/>
      <c r="J203" s="29"/>
      <c r="K203" s="29"/>
      <c r="L203" s="29"/>
      <c r="M203" s="29" t="s">
        <v>556</v>
      </c>
      <c r="N203" s="29"/>
    </row>
    <row r="204" spans="1:14" x14ac:dyDescent="0.25">
      <c r="A204" s="22" t="s">
        <v>39</v>
      </c>
      <c r="B204" s="22" t="s">
        <v>541</v>
      </c>
      <c r="C204" s="22"/>
      <c r="D204" s="22" t="s">
        <v>464</v>
      </c>
      <c r="E204" s="39" t="str">
        <f t="shared" si="3"/>
        <v>QG6015 - Sorgho (1 coro)</v>
      </c>
      <c r="F204" s="39" t="s">
        <v>496</v>
      </c>
      <c r="G204" s="22"/>
      <c r="H204" s="22"/>
      <c r="I204" s="22"/>
      <c r="J204" s="22"/>
      <c r="K204" s="22"/>
      <c r="L204" s="22" t="s">
        <v>558</v>
      </c>
      <c r="M204" s="22" t="s">
        <v>556</v>
      </c>
      <c r="N204" s="22"/>
    </row>
    <row r="205" spans="1:14" x14ac:dyDescent="0.25">
      <c r="A205" s="22" t="s">
        <v>39</v>
      </c>
      <c r="B205" s="22" t="s">
        <v>541</v>
      </c>
      <c r="C205" s="22"/>
      <c r="D205" s="22" t="s">
        <v>465</v>
      </c>
      <c r="E205" s="39" t="str">
        <f t="shared" si="3"/>
        <v>QG6016 - Arachide (1 coro)</v>
      </c>
      <c r="F205" s="39" t="s">
        <v>497</v>
      </c>
      <c r="G205" s="22"/>
      <c r="H205" s="22"/>
      <c r="I205" s="22"/>
      <c r="J205" s="22"/>
      <c r="K205" s="22"/>
      <c r="L205" s="22" t="s">
        <v>558</v>
      </c>
      <c r="M205" s="22" t="s">
        <v>556</v>
      </c>
      <c r="N205" s="22"/>
    </row>
    <row r="206" spans="1:14" x14ac:dyDescent="0.25">
      <c r="A206" s="22" t="s">
        <v>39</v>
      </c>
      <c r="B206" s="22" t="s">
        <v>541</v>
      </c>
      <c r="C206" s="22"/>
      <c r="D206" s="22" t="s">
        <v>466</v>
      </c>
      <c r="E206" s="39" t="str">
        <f t="shared" si="3"/>
        <v>QG6017 - Mil (1 coro)</v>
      </c>
      <c r="F206" s="39" t="s">
        <v>498</v>
      </c>
      <c r="G206" s="22"/>
      <c r="H206" s="22"/>
      <c r="I206" s="22"/>
      <c r="J206" s="22"/>
      <c r="K206" s="22"/>
      <c r="L206" s="22" t="s">
        <v>558</v>
      </c>
      <c r="M206" s="22" t="s">
        <v>556</v>
      </c>
      <c r="N206" s="22"/>
    </row>
    <row r="207" spans="1:14" x14ac:dyDescent="0.25">
      <c r="A207" s="22" t="s">
        <v>39</v>
      </c>
      <c r="B207" s="22" t="s">
        <v>541</v>
      </c>
      <c r="C207" s="22"/>
      <c r="D207" s="22" t="s">
        <v>467</v>
      </c>
      <c r="E207" s="39" t="str">
        <f t="shared" si="3"/>
        <v>QG6018 - Manioc (1 coro)</v>
      </c>
      <c r="F207" s="39" t="s">
        <v>499</v>
      </c>
      <c r="G207" s="22"/>
      <c r="H207" s="22"/>
      <c r="I207" s="22"/>
      <c r="J207" s="22"/>
      <c r="K207" s="22"/>
      <c r="L207" s="22" t="s">
        <v>558</v>
      </c>
      <c r="M207" s="22" t="s">
        <v>556</v>
      </c>
      <c r="N207" s="22"/>
    </row>
    <row r="208" spans="1:14" x14ac:dyDescent="0.25">
      <c r="A208" s="29" t="s">
        <v>70</v>
      </c>
      <c r="B208" s="29" t="s">
        <v>542</v>
      </c>
      <c r="C208" s="29" t="s">
        <v>538</v>
      </c>
      <c r="D208" s="29" t="s">
        <v>801</v>
      </c>
      <c r="E208" s="30"/>
      <c r="F208" s="30"/>
      <c r="G208" s="29"/>
      <c r="H208" s="29"/>
      <c r="I208" s="29"/>
      <c r="J208" s="29"/>
      <c r="K208" s="29"/>
      <c r="L208" s="29"/>
      <c r="M208" s="29" t="s">
        <v>556</v>
      </c>
      <c r="N208" s="29"/>
    </row>
    <row r="209" spans="1:14" ht="38.25" x14ac:dyDescent="0.25">
      <c r="A209" s="22" t="s">
        <v>78</v>
      </c>
      <c r="B209" s="22" t="s">
        <v>539</v>
      </c>
      <c r="C209" s="22" t="s">
        <v>194</v>
      </c>
      <c r="D209" s="22" t="s">
        <v>118</v>
      </c>
      <c r="E209" s="19" t="str">
        <f t="shared" si="3"/>
        <v>QG0007 - Y avait-il des enfants vivant dans ce village ayant été diagnostique avec une malnutrition sévère durant le dernier mois?</v>
      </c>
      <c r="F209" s="19" t="s">
        <v>856</v>
      </c>
      <c r="G209" s="22"/>
      <c r="H209" s="22"/>
      <c r="I209" s="22"/>
      <c r="J209" s="22"/>
      <c r="K209" s="22"/>
      <c r="L209" s="22" t="s">
        <v>311</v>
      </c>
      <c r="M209" s="22" t="s">
        <v>556</v>
      </c>
      <c r="N209" s="22"/>
    </row>
    <row r="210" spans="1:14" x14ac:dyDescent="0.25">
      <c r="A210" s="15" t="s">
        <v>70</v>
      </c>
      <c r="B210" s="15" t="s">
        <v>542</v>
      </c>
      <c r="C210" s="15" t="s">
        <v>538</v>
      </c>
      <c r="D210" s="15" t="str">
        <f>MID(D209,2,1)</f>
        <v>G</v>
      </c>
      <c r="E210" s="16" t="str">
        <f t="shared" si="3"/>
        <v>G - Securite alimentaire</v>
      </c>
      <c r="F210" s="16" t="s">
        <v>389</v>
      </c>
      <c r="G210" s="15"/>
      <c r="H210" s="15"/>
      <c r="I210" s="15"/>
      <c r="J210" s="15"/>
      <c r="K210" s="15"/>
      <c r="L210" s="17"/>
      <c r="M210" s="15" t="s">
        <v>556</v>
      </c>
      <c r="N210" s="17"/>
    </row>
    <row r="211" spans="1:14" ht="25.5" x14ac:dyDescent="0.25">
      <c r="A211" s="36" t="s">
        <v>789</v>
      </c>
      <c r="B211" s="36" t="s">
        <v>539</v>
      </c>
      <c r="C211" s="36" t="s">
        <v>545</v>
      </c>
      <c r="D211" s="36" t="str">
        <f>CONCATENATE("Q",D212,"0000")</f>
        <v>QH0000</v>
      </c>
      <c r="E211" s="37" t="str">
        <f t="shared" si="3"/>
        <v>QH0000 - Avez-vous des informations sur les moyens de subsistances dans le village enquete?</v>
      </c>
      <c r="F211" s="37" t="s">
        <v>553</v>
      </c>
      <c r="G211" s="36"/>
      <c r="H211" s="36"/>
      <c r="I211" s="36"/>
      <c r="J211" s="36"/>
      <c r="K211" s="36"/>
      <c r="L211" s="38"/>
      <c r="M211" s="36" t="s">
        <v>556</v>
      </c>
      <c r="N211" s="38"/>
    </row>
    <row r="212" spans="1:14" s="53" customFormat="1" x14ac:dyDescent="0.25">
      <c r="A212" s="15" t="s">
        <v>66</v>
      </c>
      <c r="B212" s="15" t="s">
        <v>537</v>
      </c>
      <c r="C212" s="15" t="s">
        <v>538</v>
      </c>
      <c r="D212" s="15" t="str">
        <f>MID(D213,2,1)</f>
        <v>H</v>
      </c>
      <c r="E212" s="16" t="str">
        <f t="shared" si="3"/>
        <v>H - Moyen de subsistance</v>
      </c>
      <c r="F212" s="16" t="s">
        <v>395</v>
      </c>
      <c r="G212" s="15"/>
      <c r="H212" s="15"/>
      <c r="I212" s="15" t="str">
        <f>CONCATENATE("(selected(${",D211,"},","'oui'","))")</f>
        <v>(selected(${QH0000},'oui'))</v>
      </c>
      <c r="J212" s="15"/>
      <c r="K212" s="15"/>
      <c r="L212" s="17"/>
      <c r="M212" s="15" t="s">
        <v>556</v>
      </c>
      <c r="N212" s="17"/>
    </row>
    <row r="213" spans="1:14" ht="51" x14ac:dyDescent="0.25">
      <c r="A213" s="22" t="s">
        <v>119</v>
      </c>
      <c r="B213" s="22" t="s">
        <v>546</v>
      </c>
      <c r="C213" s="22" t="s">
        <v>276</v>
      </c>
      <c r="D213" s="22" t="s">
        <v>120</v>
      </c>
      <c r="E213" s="19" t="str">
        <f t="shared" si="3"/>
        <v xml:space="preserve">QH0001 - Quel étaient les trois (3) principales sources de revenue utilisees par les habitants de ce village pour couvrir leurs besoins minimums, durant le dernier mois ? </v>
      </c>
      <c r="F213" s="19" t="s">
        <v>846</v>
      </c>
      <c r="G213" s="22"/>
      <c r="H213" s="22"/>
      <c r="I213" s="22"/>
      <c r="J213" s="25" t="s">
        <v>549</v>
      </c>
      <c r="K213" s="18" t="s">
        <v>550</v>
      </c>
      <c r="L213" s="18" t="s">
        <v>551</v>
      </c>
      <c r="M213" s="18" t="s">
        <v>556</v>
      </c>
      <c r="N213" s="22"/>
    </row>
    <row r="214" spans="1:14" x14ac:dyDescent="0.25">
      <c r="A214" s="18" t="s">
        <v>32</v>
      </c>
      <c r="B214" s="18" t="s">
        <v>540</v>
      </c>
      <c r="C214" s="18"/>
      <c r="D214" s="18" t="str">
        <f>CONCATENATE(D213,".0")</f>
        <v>QH0001.0</v>
      </c>
      <c r="E214" s="19" t="str">
        <f>CONCATENATE(D214," - ",F214)</f>
        <v>QH0001.0 - Autre, preciser:</v>
      </c>
      <c r="F214" s="19" t="s">
        <v>544</v>
      </c>
      <c r="G214" s="18"/>
      <c r="H214" s="18"/>
      <c r="I214" s="18" t="str">
        <f>CONCATENATE("(selected(${",D213,"},","'Autre'","))")</f>
        <v>(selected(${QH0001},'Autre'))</v>
      </c>
      <c r="J214" s="18"/>
      <c r="K214" s="18"/>
      <c r="L214" s="20"/>
      <c r="M214" s="20" t="s">
        <v>556</v>
      </c>
      <c r="N214" s="20"/>
    </row>
    <row r="215" spans="1:14" ht="25.5" x14ac:dyDescent="0.25">
      <c r="A215" s="29" t="s">
        <v>66</v>
      </c>
      <c r="B215" s="29" t="s">
        <v>537</v>
      </c>
      <c r="C215" s="29" t="s">
        <v>538</v>
      </c>
      <c r="D215" s="29" t="s">
        <v>689</v>
      </c>
      <c r="E215" s="30" t="str">
        <f>CONCATENATE(D215," - ",F215)</f>
        <v>QH2000 - Parmi ces sources de revenus, lesquelles ont diminuées durant le mois dernier</v>
      </c>
      <c r="F215" s="30" t="s">
        <v>121</v>
      </c>
      <c r="G215" s="29"/>
      <c r="H215" s="29" t="s">
        <v>391</v>
      </c>
      <c r="I215" s="29"/>
      <c r="J215" s="29"/>
      <c r="K215" s="29"/>
      <c r="L215" s="29"/>
      <c r="M215" s="29" t="s">
        <v>556</v>
      </c>
      <c r="N215" s="29"/>
    </row>
    <row r="216" spans="1:14" x14ac:dyDescent="0.25">
      <c r="A216" s="18" t="s">
        <v>78</v>
      </c>
      <c r="B216" s="18"/>
      <c r="C216" s="18"/>
      <c r="D216" s="18" t="s">
        <v>690</v>
      </c>
      <c r="E216" s="19" t="str">
        <f t="shared" ref="E216:E223" si="6">CONCATENATE(D216," - ",F216)</f>
        <v>QH2001 - Peche</v>
      </c>
      <c r="F216" s="26" t="s">
        <v>277</v>
      </c>
      <c r="G216" s="18"/>
      <c r="H216" s="18" t="s">
        <v>705</v>
      </c>
      <c r="I216" s="18" t="str">
        <f t="shared" ref="I216:I222" si="7">CONCATENATE("(selected(${",$D$213,"},'",F216,"'))")</f>
        <v>(selected(${QH0001},'Peche'))</v>
      </c>
      <c r="J216" s="18"/>
      <c r="K216" s="18"/>
      <c r="L216" s="20"/>
      <c r="M216" s="20"/>
      <c r="N216" s="20"/>
    </row>
    <row r="217" spans="1:14" x14ac:dyDescent="0.25">
      <c r="A217" s="18" t="s">
        <v>78</v>
      </c>
      <c r="B217" s="18"/>
      <c r="C217" s="18"/>
      <c r="D217" s="18" t="s">
        <v>691</v>
      </c>
      <c r="E217" s="19" t="str">
        <f t="shared" si="6"/>
        <v>QH2002 - Commerce</v>
      </c>
      <c r="F217" s="26" t="s">
        <v>22</v>
      </c>
      <c r="G217" s="18"/>
      <c r="H217" s="18" t="s">
        <v>705</v>
      </c>
      <c r="I217" s="18" t="str">
        <f t="shared" si="7"/>
        <v>(selected(${QH0001},'Commerce'))</v>
      </c>
      <c r="J217" s="18"/>
      <c r="K217" s="18"/>
      <c r="L217" s="20"/>
      <c r="M217" s="20"/>
      <c r="N217" s="20"/>
    </row>
    <row r="218" spans="1:14" x14ac:dyDescent="0.25">
      <c r="A218" s="18" t="s">
        <v>78</v>
      </c>
      <c r="B218" s="18"/>
      <c r="C218" s="18"/>
      <c r="D218" s="18" t="s">
        <v>692</v>
      </c>
      <c r="E218" s="19" t="str">
        <f t="shared" si="6"/>
        <v>QH2003 - Elevage</v>
      </c>
      <c r="F218" s="26" t="s">
        <v>501</v>
      </c>
      <c r="G218" s="18"/>
      <c r="H218" s="18" t="s">
        <v>705</v>
      </c>
      <c r="I218" s="18" t="str">
        <f t="shared" si="7"/>
        <v>(selected(${QH0001},'Elevage'))</v>
      </c>
      <c r="J218" s="18"/>
      <c r="K218" s="18"/>
      <c r="L218" s="20"/>
      <c r="M218" s="20"/>
      <c r="N218" s="20"/>
    </row>
    <row r="219" spans="1:14" x14ac:dyDescent="0.25">
      <c r="A219" s="18" t="s">
        <v>78</v>
      </c>
      <c r="B219" s="18"/>
      <c r="C219" s="18"/>
      <c r="D219" s="18" t="s">
        <v>693</v>
      </c>
      <c r="E219" s="19" t="str">
        <f t="shared" si="6"/>
        <v>QH2004 - Artisanat</v>
      </c>
      <c r="F219" s="26" t="s">
        <v>23</v>
      </c>
      <c r="G219" s="18"/>
      <c r="H219" s="18" t="s">
        <v>705</v>
      </c>
      <c r="I219" s="18" t="str">
        <f t="shared" si="7"/>
        <v>(selected(${QH0001},'Artisanat'))</v>
      </c>
      <c r="J219" s="18"/>
      <c r="K219" s="18"/>
      <c r="L219" s="20"/>
      <c r="M219" s="20"/>
      <c r="N219" s="20"/>
    </row>
    <row r="220" spans="1:14" x14ac:dyDescent="0.25">
      <c r="A220" s="18" t="s">
        <v>78</v>
      </c>
      <c r="B220" s="18"/>
      <c r="C220" s="18"/>
      <c r="D220" s="18" t="s">
        <v>694</v>
      </c>
      <c r="E220" s="19" t="str">
        <f t="shared" si="6"/>
        <v>QH2005 - Vente</v>
      </c>
      <c r="F220" s="26" t="s">
        <v>500</v>
      </c>
      <c r="G220" s="18"/>
      <c r="H220" s="18" t="s">
        <v>705</v>
      </c>
      <c r="I220" s="18" t="str">
        <f t="shared" si="7"/>
        <v>(selected(${QH0001},'Vente'))</v>
      </c>
      <c r="J220" s="18"/>
      <c r="K220" s="18"/>
      <c r="L220" s="20"/>
      <c r="M220" s="20"/>
      <c r="N220" s="20"/>
    </row>
    <row r="221" spans="1:14" x14ac:dyDescent="0.25">
      <c r="A221" s="18" t="s">
        <v>78</v>
      </c>
      <c r="B221" s="18"/>
      <c r="C221" s="18"/>
      <c r="D221" s="18" t="s">
        <v>695</v>
      </c>
      <c r="E221" s="19" t="str">
        <f t="shared" si="6"/>
        <v>QH2006 - Service</v>
      </c>
      <c r="F221" s="26" t="s">
        <v>278</v>
      </c>
      <c r="G221" s="18"/>
      <c r="H221" s="18" t="s">
        <v>705</v>
      </c>
      <c r="I221" s="18" t="str">
        <f t="shared" si="7"/>
        <v>(selected(${QH0001},'Service'))</v>
      </c>
      <c r="J221" s="18"/>
      <c r="K221" s="18"/>
      <c r="L221" s="20"/>
      <c r="M221" s="20"/>
      <c r="N221" s="20"/>
    </row>
    <row r="222" spans="1:14" x14ac:dyDescent="0.25">
      <c r="A222" s="18" t="s">
        <v>78</v>
      </c>
      <c r="B222" s="18"/>
      <c r="C222" s="18"/>
      <c r="D222" s="18" t="s">
        <v>696</v>
      </c>
      <c r="E222" s="19" t="str">
        <f t="shared" si="6"/>
        <v>QH2007 - Administration</v>
      </c>
      <c r="F222" s="26" t="s">
        <v>279</v>
      </c>
      <c r="G222" s="18"/>
      <c r="H222" s="18" t="s">
        <v>705</v>
      </c>
      <c r="I222" s="18" t="str">
        <f t="shared" si="7"/>
        <v>(selected(${QH0001},'Administration'))</v>
      </c>
      <c r="J222" s="18"/>
      <c r="K222" s="18"/>
      <c r="L222" s="20"/>
      <c r="M222" s="20"/>
      <c r="N222" s="20"/>
    </row>
    <row r="223" spans="1:14" x14ac:dyDescent="0.25">
      <c r="A223" s="18" t="s">
        <v>78</v>
      </c>
      <c r="B223" s="18"/>
      <c r="C223" s="18"/>
      <c r="D223" s="18" t="s">
        <v>1135</v>
      </c>
      <c r="E223" s="19" t="str">
        <f t="shared" si="6"/>
        <v>QH2008 - Autre: ${QH0001.0}</v>
      </c>
      <c r="F223" s="26" t="s">
        <v>1139</v>
      </c>
      <c r="G223" s="18"/>
      <c r="H223" s="18" t="s">
        <v>705</v>
      </c>
      <c r="I223" s="18" t="s">
        <v>1138</v>
      </c>
      <c r="J223" s="18"/>
      <c r="K223" s="18"/>
      <c r="L223" s="20"/>
      <c r="M223" s="20"/>
      <c r="N223" s="20"/>
    </row>
    <row r="224" spans="1:14" x14ac:dyDescent="0.25">
      <c r="A224" s="29" t="s">
        <v>70</v>
      </c>
      <c r="B224" s="29" t="s">
        <v>542</v>
      </c>
      <c r="C224" s="29" t="s">
        <v>538</v>
      </c>
      <c r="D224" s="29" t="s">
        <v>689</v>
      </c>
      <c r="E224" s="30"/>
      <c r="F224" s="30"/>
      <c r="G224" s="29"/>
      <c r="H224" s="29"/>
      <c r="I224" s="29"/>
      <c r="J224" s="29"/>
      <c r="K224" s="29"/>
      <c r="L224" s="29"/>
      <c r="M224" s="29" t="s">
        <v>556</v>
      </c>
      <c r="N224" s="29"/>
    </row>
    <row r="225" spans="1:14" ht="25.5" x14ac:dyDescent="0.25">
      <c r="A225" s="29" t="s">
        <v>66</v>
      </c>
      <c r="B225" s="29" t="s">
        <v>537</v>
      </c>
      <c r="C225" s="29" t="s">
        <v>538</v>
      </c>
      <c r="D225" s="29" t="s">
        <v>688</v>
      </c>
      <c r="E225" s="30" t="str">
        <f>CONCATENATE(D225," - ",F225)</f>
        <v>QH3000 - Pour quelles raisons les sources de revenus ont-elles diminuees?</v>
      </c>
      <c r="F225" s="30" t="s">
        <v>829</v>
      </c>
      <c r="G225" s="29"/>
      <c r="H225" s="29" t="s">
        <v>391</v>
      </c>
      <c r="I225" s="29"/>
      <c r="J225" s="29"/>
      <c r="K225" s="29"/>
      <c r="L225" s="29"/>
      <c r="M225" s="29" t="s">
        <v>556</v>
      </c>
      <c r="N225" s="29"/>
    </row>
    <row r="226" spans="1:14" x14ac:dyDescent="0.25">
      <c r="A226" s="18" t="s">
        <v>704</v>
      </c>
      <c r="B226" s="18"/>
      <c r="C226" s="18"/>
      <c r="D226" s="18" t="s">
        <v>697</v>
      </c>
      <c r="E226" s="19" t="str">
        <f t="shared" ref="E226:E233" si="8">CONCATENATE(D226," - ",F226)</f>
        <v>QH3001 - Peche</v>
      </c>
      <c r="F226" s="26" t="s">
        <v>277</v>
      </c>
      <c r="G226" s="18"/>
      <c r="H226" s="18" t="s">
        <v>705</v>
      </c>
      <c r="I226" s="18" t="str">
        <f t="shared" ref="I226:I232" si="9">CONCATENATE("(selected(${",D216,"},","'oui'))")</f>
        <v>(selected(${QH2001},'oui'))</v>
      </c>
      <c r="J226" s="25" t="s">
        <v>549</v>
      </c>
      <c r="K226" s="18" t="s">
        <v>550</v>
      </c>
      <c r="L226" s="20"/>
      <c r="M226" s="20"/>
      <c r="N226" s="20"/>
    </row>
    <row r="227" spans="1:14" x14ac:dyDescent="0.25">
      <c r="A227" s="18" t="s">
        <v>704</v>
      </c>
      <c r="B227" s="18"/>
      <c r="C227" s="18"/>
      <c r="D227" s="18" t="s">
        <v>698</v>
      </c>
      <c r="E227" s="19" t="str">
        <f t="shared" si="8"/>
        <v>QH3002 - Commerce</v>
      </c>
      <c r="F227" s="26" t="s">
        <v>22</v>
      </c>
      <c r="G227" s="18"/>
      <c r="H227" s="18" t="s">
        <v>705</v>
      </c>
      <c r="I227" s="18" t="str">
        <f t="shared" si="9"/>
        <v>(selected(${QH2002},'oui'))</v>
      </c>
      <c r="J227" s="25" t="s">
        <v>549</v>
      </c>
      <c r="K227" s="18" t="s">
        <v>550</v>
      </c>
      <c r="L227" s="20"/>
      <c r="M227" s="20"/>
      <c r="N227" s="20"/>
    </row>
    <row r="228" spans="1:14" x14ac:dyDescent="0.25">
      <c r="A228" s="18" t="s">
        <v>704</v>
      </c>
      <c r="B228" s="18"/>
      <c r="C228" s="18"/>
      <c r="D228" s="18" t="s">
        <v>699</v>
      </c>
      <c r="E228" s="19" t="str">
        <f t="shared" si="8"/>
        <v>QH3003 - Elevage</v>
      </c>
      <c r="F228" s="26" t="s">
        <v>501</v>
      </c>
      <c r="G228" s="18"/>
      <c r="H228" s="18" t="s">
        <v>705</v>
      </c>
      <c r="I228" s="18" t="str">
        <f t="shared" si="9"/>
        <v>(selected(${QH2003},'oui'))</v>
      </c>
      <c r="J228" s="25" t="s">
        <v>549</v>
      </c>
      <c r="K228" s="18" t="s">
        <v>550</v>
      </c>
      <c r="L228" s="20"/>
      <c r="M228" s="20"/>
      <c r="N228" s="20"/>
    </row>
    <row r="229" spans="1:14" x14ac:dyDescent="0.25">
      <c r="A229" s="18" t="s">
        <v>704</v>
      </c>
      <c r="B229" s="18"/>
      <c r="C229" s="18"/>
      <c r="D229" s="18" t="s">
        <v>700</v>
      </c>
      <c r="E229" s="19" t="str">
        <f t="shared" si="8"/>
        <v>QH3004 - Artisanat</v>
      </c>
      <c r="F229" s="26" t="s">
        <v>23</v>
      </c>
      <c r="G229" s="18"/>
      <c r="H229" s="18" t="s">
        <v>705</v>
      </c>
      <c r="I229" s="18" t="str">
        <f t="shared" si="9"/>
        <v>(selected(${QH2004},'oui'))</v>
      </c>
      <c r="J229" s="25" t="s">
        <v>549</v>
      </c>
      <c r="K229" s="18" t="s">
        <v>550</v>
      </c>
      <c r="L229" s="20"/>
      <c r="M229" s="20"/>
      <c r="N229" s="20"/>
    </row>
    <row r="230" spans="1:14" x14ac:dyDescent="0.25">
      <c r="A230" s="18" t="s">
        <v>704</v>
      </c>
      <c r="B230" s="18"/>
      <c r="C230" s="18"/>
      <c r="D230" s="18" t="s">
        <v>701</v>
      </c>
      <c r="E230" s="19" t="str">
        <f t="shared" si="8"/>
        <v>QH3005 - Vente</v>
      </c>
      <c r="F230" s="26" t="s">
        <v>500</v>
      </c>
      <c r="G230" s="18"/>
      <c r="H230" s="18" t="s">
        <v>705</v>
      </c>
      <c r="I230" s="18" t="str">
        <f t="shared" si="9"/>
        <v>(selected(${QH2005},'oui'))</v>
      </c>
      <c r="J230" s="25" t="s">
        <v>549</v>
      </c>
      <c r="K230" s="18" t="s">
        <v>550</v>
      </c>
      <c r="L230" s="20"/>
      <c r="M230" s="20"/>
      <c r="N230" s="20"/>
    </row>
    <row r="231" spans="1:14" x14ac:dyDescent="0.25">
      <c r="A231" s="18" t="s">
        <v>704</v>
      </c>
      <c r="B231" s="18"/>
      <c r="C231" s="18"/>
      <c r="D231" s="18" t="s">
        <v>702</v>
      </c>
      <c r="E231" s="19" t="str">
        <f t="shared" si="8"/>
        <v>QH3006 - Service</v>
      </c>
      <c r="F231" s="26" t="s">
        <v>278</v>
      </c>
      <c r="G231" s="18"/>
      <c r="H231" s="18" t="s">
        <v>705</v>
      </c>
      <c r="I231" s="18" t="str">
        <f t="shared" si="9"/>
        <v>(selected(${QH2006},'oui'))</v>
      </c>
      <c r="J231" s="25" t="s">
        <v>549</v>
      </c>
      <c r="K231" s="18" t="s">
        <v>550</v>
      </c>
      <c r="L231" s="20"/>
      <c r="M231" s="20"/>
      <c r="N231" s="20"/>
    </row>
    <row r="232" spans="1:14" x14ac:dyDescent="0.25">
      <c r="A232" s="18" t="s">
        <v>704</v>
      </c>
      <c r="B232" s="18"/>
      <c r="C232" s="18"/>
      <c r="D232" s="18" t="s">
        <v>703</v>
      </c>
      <c r="E232" s="19" t="str">
        <f t="shared" si="8"/>
        <v>QH3007 - Administration</v>
      </c>
      <c r="F232" s="26" t="s">
        <v>279</v>
      </c>
      <c r="G232" s="18"/>
      <c r="H232" s="18" t="s">
        <v>705</v>
      </c>
      <c r="I232" s="18" t="str">
        <f t="shared" si="9"/>
        <v>(selected(${QH2007},'oui'))</v>
      </c>
      <c r="J232" s="25" t="s">
        <v>549</v>
      </c>
      <c r="K232" s="18" t="s">
        <v>550</v>
      </c>
      <c r="L232" s="20"/>
      <c r="M232" s="20"/>
      <c r="N232" s="20"/>
    </row>
    <row r="233" spans="1:14" x14ac:dyDescent="0.25">
      <c r="A233" s="18" t="s">
        <v>78</v>
      </c>
      <c r="B233" s="18"/>
      <c r="C233" s="18"/>
      <c r="D233" s="18" t="s">
        <v>1136</v>
      </c>
      <c r="E233" s="19" t="str">
        <f t="shared" si="8"/>
        <v>QH3008 - Autre: ${QH0001.0}</v>
      </c>
      <c r="F233" s="26" t="s">
        <v>1139</v>
      </c>
      <c r="G233" s="18"/>
      <c r="H233" s="18" t="s">
        <v>705</v>
      </c>
      <c r="I233" s="18" t="s">
        <v>1137</v>
      </c>
      <c r="J233" s="18"/>
      <c r="K233" s="18"/>
      <c r="L233" s="20"/>
      <c r="M233" s="20"/>
      <c r="N233" s="20"/>
    </row>
    <row r="234" spans="1:14" x14ac:dyDescent="0.25">
      <c r="A234" s="29" t="s">
        <v>70</v>
      </c>
      <c r="B234" s="29" t="s">
        <v>542</v>
      </c>
      <c r="C234" s="29" t="s">
        <v>538</v>
      </c>
      <c r="D234" s="29" t="s">
        <v>688</v>
      </c>
      <c r="E234" s="30"/>
      <c r="F234" s="30"/>
      <c r="G234" s="29"/>
      <c r="H234" s="29"/>
      <c r="I234" s="29"/>
      <c r="J234" s="29"/>
      <c r="K234" s="29"/>
      <c r="L234" s="29"/>
      <c r="M234" s="29" t="s">
        <v>556</v>
      </c>
      <c r="N234" s="29"/>
    </row>
    <row r="235" spans="1:14" ht="38.25" x14ac:dyDescent="0.25">
      <c r="A235" s="22" t="s">
        <v>476</v>
      </c>
      <c r="B235" s="22" t="s">
        <v>546</v>
      </c>
      <c r="C235" s="22" t="s">
        <v>468</v>
      </c>
      <c r="D235" s="22" t="s">
        <v>322</v>
      </c>
      <c r="E235" s="19" t="str">
        <f t="shared" si="3"/>
        <v>QH0004 - Quels sont les trois (3) principales stratégies utilisées pour palier a la réduction des moyens de subsistance durant le mois précédant</v>
      </c>
      <c r="F235" s="19" t="s">
        <v>561</v>
      </c>
      <c r="G235" s="22"/>
      <c r="H235" s="22"/>
      <c r="I235" s="22"/>
      <c r="J235" s="25" t="s">
        <v>549</v>
      </c>
      <c r="K235" s="18" t="s">
        <v>550</v>
      </c>
      <c r="L235" s="18" t="s">
        <v>551</v>
      </c>
      <c r="M235" s="18" t="s">
        <v>556</v>
      </c>
      <c r="N235" s="22"/>
    </row>
    <row r="236" spans="1:14" x14ac:dyDescent="0.25">
      <c r="A236" s="18" t="s">
        <v>32</v>
      </c>
      <c r="B236" s="18" t="s">
        <v>540</v>
      </c>
      <c r="C236" s="18"/>
      <c r="D236" s="18" t="str">
        <f>CONCATENATE(D235,".0")</f>
        <v>QH0004.0</v>
      </c>
      <c r="E236" s="19" t="str">
        <f>CONCATENATE(D236," - ",F236)</f>
        <v>QH0004.0 - Autre, preciser:</v>
      </c>
      <c r="F236" s="19" t="s">
        <v>544</v>
      </c>
      <c r="G236" s="18"/>
      <c r="H236" s="18"/>
      <c r="I236" s="18" t="str">
        <f>CONCATENATE("(selected(${",D235,"},","'Autre'","))")</f>
        <v>(selected(${QH0004},'Autre'))</v>
      </c>
      <c r="J236" s="18"/>
      <c r="K236" s="18"/>
      <c r="L236" s="20"/>
      <c r="M236" s="20" t="s">
        <v>556</v>
      </c>
      <c r="N236" s="20"/>
    </row>
    <row r="237" spans="1:14" x14ac:dyDescent="0.25">
      <c r="A237" s="15" t="s">
        <v>70</v>
      </c>
      <c r="B237" s="15" t="s">
        <v>542</v>
      </c>
      <c r="C237" s="15" t="s">
        <v>538</v>
      </c>
      <c r="D237" s="15" t="str">
        <f>MID(D235,2,1)</f>
        <v>H</v>
      </c>
      <c r="E237" s="16" t="str">
        <f t="shared" si="3"/>
        <v>H - Moyen de subsistance</v>
      </c>
      <c r="F237" s="16" t="s">
        <v>395</v>
      </c>
      <c r="G237" s="15"/>
      <c r="H237" s="15"/>
      <c r="I237" s="15"/>
      <c r="J237" s="15"/>
      <c r="K237" s="15"/>
      <c r="L237" s="17"/>
      <c r="M237" s="15" t="s">
        <v>556</v>
      </c>
      <c r="N237" s="17"/>
    </row>
    <row r="238" spans="1:14" ht="38.25" x14ac:dyDescent="0.25">
      <c r="A238" s="36" t="s">
        <v>789</v>
      </c>
      <c r="B238" s="36" t="s">
        <v>539</v>
      </c>
      <c r="C238" s="36" t="s">
        <v>545</v>
      </c>
      <c r="D238" s="36" t="str">
        <f>CONCATENATE("Q",D239,"0000")</f>
        <v>QX0000</v>
      </c>
      <c r="E238" s="37" t="str">
        <f>CONCATENATE(D238," - ",F238)</f>
        <v>QX0000 - Avez-vous des informations sur la circualtion des biens et des personnes dans le village enquete?</v>
      </c>
      <c r="F238" s="37" t="s">
        <v>554</v>
      </c>
      <c r="G238" s="36"/>
      <c r="H238" s="36"/>
      <c r="I238" s="36"/>
      <c r="J238" s="36"/>
      <c r="K238" s="36"/>
      <c r="L238" s="38"/>
      <c r="M238" s="36" t="s">
        <v>556</v>
      </c>
      <c r="N238" s="38"/>
    </row>
    <row r="239" spans="1:14" s="53" customFormat="1" ht="25.5" x14ac:dyDescent="0.25">
      <c r="A239" s="15" t="s">
        <v>66</v>
      </c>
      <c r="B239" s="15" t="s">
        <v>537</v>
      </c>
      <c r="C239" s="15" t="s">
        <v>538</v>
      </c>
      <c r="D239" s="15" t="str">
        <f>MID(D240,2,1)</f>
        <v>X</v>
      </c>
      <c r="E239" s="16" t="str">
        <f t="shared" si="3"/>
        <v>X - Circulation des personnes et des biens (ex: vivres, marchandises, betails.)</v>
      </c>
      <c r="F239" s="16" t="s">
        <v>1140</v>
      </c>
      <c r="G239" s="15"/>
      <c r="H239" s="15"/>
      <c r="I239" s="15" t="str">
        <f>CONCATENATE("(selected(${",D238,"},","'oui'","))")</f>
        <v>(selected(${QX0000},'oui'))</v>
      </c>
      <c r="J239" s="15"/>
      <c r="K239" s="15"/>
      <c r="L239" s="17"/>
      <c r="M239" s="15" t="s">
        <v>556</v>
      </c>
      <c r="N239" s="17"/>
    </row>
    <row r="240" spans="1:14" ht="25.5" x14ac:dyDescent="0.25">
      <c r="A240" s="25" t="s">
        <v>122</v>
      </c>
      <c r="B240" s="25" t="s">
        <v>546</v>
      </c>
      <c r="C240" s="25" t="s">
        <v>283</v>
      </c>
      <c r="D240" s="25" t="s">
        <v>123</v>
      </c>
      <c r="E240" s="19" t="str">
        <f t="shared" si="3"/>
        <v>QX0001 - La population de ce village pouvait-elle accéder aux services suivant en decembre 2014?</v>
      </c>
      <c r="F240" s="19" t="s">
        <v>847</v>
      </c>
      <c r="G240" s="25"/>
      <c r="H240" s="25"/>
      <c r="I240" s="25"/>
      <c r="J240" s="18" t="s">
        <v>547</v>
      </c>
      <c r="K240" s="25" t="s">
        <v>1125</v>
      </c>
      <c r="L240" s="22" t="s">
        <v>315</v>
      </c>
      <c r="M240" s="22" t="s">
        <v>556</v>
      </c>
      <c r="N240" s="22"/>
    </row>
    <row r="241" spans="1:14" x14ac:dyDescent="0.25">
      <c r="A241" s="18" t="s">
        <v>32</v>
      </c>
      <c r="B241" s="18" t="s">
        <v>540</v>
      </c>
      <c r="C241" s="18"/>
      <c r="D241" s="18" t="str">
        <f>CONCATENATE(D240,".0")</f>
        <v>QX0001.0</v>
      </c>
      <c r="E241" s="19" t="str">
        <f>CONCATENATE(D241," - ",F241)</f>
        <v>QX0001.0 - Autre, preciser:</v>
      </c>
      <c r="F241" s="19" t="s">
        <v>544</v>
      </c>
      <c r="G241" s="18"/>
      <c r="H241" s="18"/>
      <c r="I241" s="18" t="str">
        <f>CONCATENATE("(selected(${",D240,"},","'Autre'","))")</f>
        <v>(selected(${QX0001},'Autre'))</v>
      </c>
      <c r="J241" s="18"/>
      <c r="K241" s="18"/>
      <c r="L241" s="20"/>
      <c r="M241" s="20" t="s">
        <v>556</v>
      </c>
      <c r="N241" s="20"/>
    </row>
    <row r="242" spans="1:14" ht="25.5" x14ac:dyDescent="0.25">
      <c r="A242" s="25" t="s">
        <v>78</v>
      </c>
      <c r="B242" s="25" t="s">
        <v>539</v>
      </c>
      <c r="C242" s="25" t="s">
        <v>194</v>
      </c>
      <c r="D242" s="25" t="s">
        <v>124</v>
      </c>
      <c r="E242" s="19" t="str">
        <f t="shared" si="3"/>
        <v>QX0002 - Les habitants du village ont-ils du limiter leur deplacements depuis decembre 2014?</v>
      </c>
      <c r="F242" s="19" t="s">
        <v>562</v>
      </c>
      <c r="G242" s="25"/>
      <c r="H242" s="25"/>
      <c r="I242" s="25"/>
      <c r="J242" s="25"/>
      <c r="K242" s="25"/>
      <c r="L242" s="22" t="s">
        <v>311</v>
      </c>
      <c r="M242" s="22" t="s">
        <v>556</v>
      </c>
      <c r="N242" s="22"/>
    </row>
    <row r="243" spans="1:14" ht="38.25" x14ac:dyDescent="0.25">
      <c r="A243" s="25" t="s">
        <v>122</v>
      </c>
      <c r="B243" s="25" t="s">
        <v>546</v>
      </c>
      <c r="C243" s="25" t="s">
        <v>283</v>
      </c>
      <c r="D243" s="25" t="s">
        <v>125</v>
      </c>
      <c r="E243" s="19" t="str">
        <f t="shared" si="3"/>
        <v>QX0003 - Les limitations de deplacement ont-elles eu un impact sur l'accès au services de base des habitants de ce village durant le mois précédant</v>
      </c>
      <c r="F243" s="19" t="s">
        <v>848</v>
      </c>
      <c r="G243" s="25"/>
      <c r="H243" s="25"/>
      <c r="I243" s="18" t="str">
        <f>CONCATENATE("(selected(${",$D$242,"},","'oui'","))")</f>
        <v>(selected(${QX0002},'oui'))</v>
      </c>
      <c r="J243" s="18" t="s">
        <v>547</v>
      </c>
      <c r="K243" s="25" t="s">
        <v>548</v>
      </c>
      <c r="L243" s="22" t="s">
        <v>314</v>
      </c>
      <c r="M243" s="22" t="s">
        <v>556</v>
      </c>
      <c r="N243" s="22"/>
    </row>
    <row r="244" spans="1:14" x14ac:dyDescent="0.25">
      <c r="A244" s="18" t="s">
        <v>32</v>
      </c>
      <c r="B244" s="18" t="s">
        <v>540</v>
      </c>
      <c r="C244" s="18"/>
      <c r="D244" s="18" t="str">
        <f>CONCATENATE(D243,".0")</f>
        <v>QX0003.0</v>
      </c>
      <c r="E244" s="19" t="str">
        <f>CONCATENATE(D244," - ",F244)</f>
        <v>QX0003.0 - Autre, preciser:</v>
      </c>
      <c r="F244" s="19" t="s">
        <v>544</v>
      </c>
      <c r="G244" s="18"/>
      <c r="H244" s="18"/>
      <c r="I244" s="18" t="str">
        <f>CONCATENATE("(selected(${",D243,"},","'Autre'","))")</f>
        <v>(selected(${QX0003},'Autre'))</v>
      </c>
      <c r="J244" s="18"/>
      <c r="K244" s="18"/>
      <c r="L244" s="20"/>
      <c r="M244" s="20" t="s">
        <v>556</v>
      </c>
      <c r="N244" s="20"/>
    </row>
    <row r="245" spans="1:14" ht="25.5" x14ac:dyDescent="0.25">
      <c r="A245" s="25" t="s">
        <v>78</v>
      </c>
      <c r="B245" s="25" t="s">
        <v>539</v>
      </c>
      <c r="C245" s="25" t="s">
        <v>194</v>
      </c>
      <c r="D245" s="25" t="s">
        <v>126</v>
      </c>
      <c r="E245" s="26" t="str">
        <f t="shared" si="3"/>
        <v>QX0004 - Y-a-t'il eu une diminution de mouvements des biens depuis decembre 2014?</v>
      </c>
      <c r="F245" s="26" t="s">
        <v>563</v>
      </c>
      <c r="G245" s="25"/>
      <c r="H245" s="25"/>
      <c r="I245" s="25"/>
      <c r="J245" s="25"/>
      <c r="K245" s="25"/>
      <c r="L245" s="22" t="s">
        <v>311</v>
      </c>
      <c r="M245" s="22" t="s">
        <v>556</v>
      </c>
      <c r="N245" s="22"/>
    </row>
    <row r="246" spans="1:14" ht="25.5" x14ac:dyDescent="0.25">
      <c r="A246" s="25" t="s">
        <v>127</v>
      </c>
      <c r="B246" s="25" t="s">
        <v>546</v>
      </c>
      <c r="C246" s="25" t="s">
        <v>290</v>
      </c>
      <c r="D246" s="25" t="s">
        <v>128</v>
      </c>
      <c r="E246" s="26" t="str">
        <f t="shared" si="3"/>
        <v>QX0005 - La limitations des mouvements a t'elle eu un impact sur quels types de biens durant le dernier mois?</v>
      </c>
      <c r="F246" s="26" t="s">
        <v>1126</v>
      </c>
      <c r="G246" s="25"/>
      <c r="H246" s="25"/>
      <c r="I246" s="25"/>
      <c r="J246" s="18" t="s">
        <v>547</v>
      </c>
      <c r="K246" s="25" t="s">
        <v>548</v>
      </c>
      <c r="L246" s="22" t="s">
        <v>314</v>
      </c>
      <c r="M246" s="22" t="s">
        <v>556</v>
      </c>
      <c r="N246" s="22"/>
    </row>
    <row r="247" spans="1:14" x14ac:dyDescent="0.25">
      <c r="A247" s="18" t="s">
        <v>32</v>
      </c>
      <c r="B247" s="18" t="s">
        <v>540</v>
      </c>
      <c r="C247" s="18"/>
      <c r="D247" s="18" t="str">
        <f>CONCATENATE(D246,".0")</f>
        <v>QX0005.0</v>
      </c>
      <c r="E247" s="19" t="str">
        <f>CONCATENATE(D247," - ",F247)</f>
        <v>QX0005.0 - Autre, preciser:</v>
      </c>
      <c r="F247" s="19" t="s">
        <v>544</v>
      </c>
      <c r="G247" s="18"/>
      <c r="H247" s="18"/>
      <c r="I247" s="18" t="str">
        <f>CONCATENATE("(selected(${",D246,"},","'Autre'","))")</f>
        <v>(selected(${QX0005},'Autre'))</v>
      </c>
      <c r="J247" s="18"/>
      <c r="K247" s="18"/>
      <c r="L247" s="20"/>
      <c r="M247" s="20" t="s">
        <v>556</v>
      </c>
      <c r="N247" s="20"/>
    </row>
    <row r="248" spans="1:14" ht="38.25" x14ac:dyDescent="0.25">
      <c r="A248" s="25" t="s">
        <v>129</v>
      </c>
      <c r="B248" s="25" t="s">
        <v>546</v>
      </c>
      <c r="C248" s="25" t="s">
        <v>298</v>
      </c>
      <c r="D248" s="25" t="s">
        <v>130</v>
      </c>
      <c r="E248" s="19" t="str">
        <f t="shared" si="3"/>
        <v>QX0006 - Quelles sont les 3 principales raisons pour les difficultes de mouvement des biens durant le mois précédant?</v>
      </c>
      <c r="F248" s="19" t="s">
        <v>802</v>
      </c>
      <c r="G248" s="25"/>
      <c r="H248" s="25"/>
      <c r="I248" s="25"/>
      <c r="J248" s="25" t="s">
        <v>549</v>
      </c>
      <c r="K248" s="18" t="s">
        <v>550</v>
      </c>
      <c r="L248" s="18" t="s">
        <v>551</v>
      </c>
      <c r="M248" s="18" t="s">
        <v>556</v>
      </c>
      <c r="N248" s="22"/>
    </row>
    <row r="249" spans="1:14" x14ac:dyDescent="0.25">
      <c r="A249" s="18" t="s">
        <v>32</v>
      </c>
      <c r="B249" s="18" t="s">
        <v>540</v>
      </c>
      <c r="C249" s="18"/>
      <c r="D249" s="18" t="str">
        <f>CONCATENATE(D248,".0")</f>
        <v>QX0006.0</v>
      </c>
      <c r="E249" s="19" t="str">
        <f>CONCATENATE(D249," - ",F249)</f>
        <v>QX0006.0 - Autre, preciser:</v>
      </c>
      <c r="F249" s="19" t="s">
        <v>544</v>
      </c>
      <c r="G249" s="18"/>
      <c r="H249" s="18"/>
      <c r="I249" s="18" t="str">
        <f>CONCATENATE("(selected(${",D248,"},","'Autre'","))")</f>
        <v>(selected(${QX0006},'Autre'))</v>
      </c>
      <c r="J249" s="18"/>
      <c r="K249" s="18"/>
      <c r="L249" s="20"/>
      <c r="M249" s="20" t="s">
        <v>556</v>
      </c>
      <c r="N249" s="20"/>
    </row>
    <row r="250" spans="1:14" ht="38.25" x14ac:dyDescent="0.25">
      <c r="A250" s="25" t="s">
        <v>78</v>
      </c>
      <c r="B250" s="25" t="s">
        <v>539</v>
      </c>
      <c r="C250" s="25" t="s">
        <v>194</v>
      </c>
      <c r="D250" s="25" t="s">
        <v>131</v>
      </c>
      <c r="E250" s="19" t="str">
        <f t="shared" si="3"/>
        <v>QX0007 - La limitation des mouvements de la population a-t'elle eu un impact sur les moyens de subsistance de ce village durant le mois précédant</v>
      </c>
      <c r="F250" s="19" t="s">
        <v>706</v>
      </c>
      <c r="G250" s="25"/>
      <c r="H250" s="25"/>
      <c r="I250" s="18" t="str">
        <f>CONCATENATE("(selected(${",$D$242,"},","'oui'","))")</f>
        <v>(selected(${QX0002},'oui'))</v>
      </c>
      <c r="J250" s="25"/>
      <c r="K250" s="25"/>
      <c r="L250" s="25"/>
      <c r="M250" s="25" t="s">
        <v>556</v>
      </c>
      <c r="N250" s="25"/>
    </row>
    <row r="251" spans="1:14" ht="38.25" x14ac:dyDescent="0.25">
      <c r="A251" s="29" t="s">
        <v>66</v>
      </c>
      <c r="B251" s="29" t="s">
        <v>537</v>
      </c>
      <c r="C251" s="29" t="s">
        <v>538</v>
      </c>
      <c r="D251" s="29" t="s">
        <v>719</v>
      </c>
      <c r="E251" s="30" t="str">
        <f>CONCATENATE(D251," - ",F251)</f>
        <v>QX7000 - La limitation des mouvements de la population a-t'elle eu un impact sur les moyens de subsistance de ce village durant le mois précédant</v>
      </c>
      <c r="F251" s="30" t="s">
        <v>706</v>
      </c>
      <c r="G251" s="29"/>
      <c r="H251" s="29" t="s">
        <v>391</v>
      </c>
      <c r="I251" s="29"/>
      <c r="J251" s="29"/>
      <c r="K251" s="29"/>
      <c r="L251" s="29"/>
      <c r="M251" s="29" t="s">
        <v>556</v>
      </c>
      <c r="N251" s="29"/>
    </row>
    <row r="252" spans="1:14" x14ac:dyDescent="0.25">
      <c r="A252" s="18" t="s">
        <v>78</v>
      </c>
      <c r="B252" s="18"/>
      <c r="C252" s="18"/>
      <c r="D252" s="18" t="s">
        <v>720</v>
      </c>
      <c r="E252" s="19" t="str">
        <f t="shared" ref="E252:E259" si="10">CONCATENATE(D252," - ",F252)</f>
        <v>QX7001 - Peche</v>
      </c>
      <c r="F252" s="26" t="s">
        <v>277</v>
      </c>
      <c r="G252" s="18"/>
      <c r="H252" s="18" t="s">
        <v>705</v>
      </c>
      <c r="I252" s="18" t="str">
        <f t="shared" ref="I252:I258" si="11">CONCATENATE("(selected(${",$D$213,"},'",F252,"'))")</f>
        <v>(selected(${QH0001},'Peche'))</v>
      </c>
      <c r="J252" s="18"/>
      <c r="K252" s="18"/>
      <c r="L252" s="20"/>
      <c r="M252" s="20"/>
      <c r="N252" s="20"/>
    </row>
    <row r="253" spans="1:14" x14ac:dyDescent="0.25">
      <c r="A253" s="18" t="s">
        <v>78</v>
      </c>
      <c r="B253" s="18"/>
      <c r="C253" s="18"/>
      <c r="D253" s="18" t="s">
        <v>721</v>
      </c>
      <c r="E253" s="19" t="str">
        <f t="shared" si="10"/>
        <v>QX7002 - Commerce</v>
      </c>
      <c r="F253" s="26" t="s">
        <v>22</v>
      </c>
      <c r="G253" s="18"/>
      <c r="H253" s="18" t="s">
        <v>705</v>
      </c>
      <c r="I253" s="18" t="str">
        <f t="shared" si="11"/>
        <v>(selected(${QH0001},'Commerce'))</v>
      </c>
      <c r="J253" s="18"/>
      <c r="K253" s="18"/>
      <c r="L253" s="20"/>
      <c r="M253" s="20"/>
      <c r="N253" s="20"/>
    </row>
    <row r="254" spans="1:14" x14ac:dyDescent="0.25">
      <c r="A254" s="18" t="s">
        <v>78</v>
      </c>
      <c r="B254" s="18"/>
      <c r="C254" s="18"/>
      <c r="D254" s="18" t="s">
        <v>722</v>
      </c>
      <c r="E254" s="19" t="str">
        <f t="shared" si="10"/>
        <v>QX7003 - Elevage</v>
      </c>
      <c r="F254" s="26" t="s">
        <v>501</v>
      </c>
      <c r="G254" s="18"/>
      <c r="H254" s="18" t="s">
        <v>705</v>
      </c>
      <c r="I254" s="18" t="str">
        <f t="shared" si="11"/>
        <v>(selected(${QH0001},'Elevage'))</v>
      </c>
      <c r="J254" s="18"/>
      <c r="K254" s="18"/>
      <c r="L254" s="20"/>
      <c r="M254" s="20"/>
      <c r="N254" s="20"/>
    </row>
    <row r="255" spans="1:14" x14ac:dyDescent="0.25">
      <c r="A255" s="18" t="s">
        <v>78</v>
      </c>
      <c r="B255" s="18"/>
      <c r="C255" s="18"/>
      <c r="D255" s="18" t="s">
        <v>723</v>
      </c>
      <c r="E255" s="19" t="str">
        <f t="shared" si="10"/>
        <v>QX7004 - Artisanat</v>
      </c>
      <c r="F255" s="26" t="s">
        <v>23</v>
      </c>
      <c r="G255" s="18"/>
      <c r="H255" s="18" t="s">
        <v>705</v>
      </c>
      <c r="I255" s="18" t="str">
        <f t="shared" si="11"/>
        <v>(selected(${QH0001},'Artisanat'))</v>
      </c>
      <c r="J255" s="18"/>
      <c r="K255" s="18"/>
      <c r="L255" s="20"/>
      <c r="M255" s="20"/>
      <c r="N255" s="20"/>
    </row>
    <row r="256" spans="1:14" x14ac:dyDescent="0.25">
      <c r="A256" s="18" t="s">
        <v>78</v>
      </c>
      <c r="B256" s="18"/>
      <c r="C256" s="18"/>
      <c r="D256" s="18" t="s">
        <v>724</v>
      </c>
      <c r="E256" s="19" t="str">
        <f t="shared" si="10"/>
        <v>QX7005 - Vente</v>
      </c>
      <c r="F256" s="26" t="s">
        <v>500</v>
      </c>
      <c r="G256" s="18"/>
      <c r="H256" s="18" t="s">
        <v>705</v>
      </c>
      <c r="I256" s="18" t="str">
        <f t="shared" si="11"/>
        <v>(selected(${QH0001},'Vente'))</v>
      </c>
      <c r="J256" s="18"/>
      <c r="K256" s="18"/>
      <c r="L256" s="20"/>
      <c r="M256" s="20"/>
      <c r="N256" s="20"/>
    </row>
    <row r="257" spans="1:14" x14ac:dyDescent="0.25">
      <c r="A257" s="18" t="s">
        <v>78</v>
      </c>
      <c r="B257" s="18"/>
      <c r="C257" s="18"/>
      <c r="D257" s="18" t="s">
        <v>725</v>
      </c>
      <c r="E257" s="19" t="str">
        <f t="shared" si="10"/>
        <v>QX7006 - Service</v>
      </c>
      <c r="F257" s="26" t="s">
        <v>278</v>
      </c>
      <c r="G257" s="18"/>
      <c r="H257" s="18" t="s">
        <v>705</v>
      </c>
      <c r="I257" s="18" t="str">
        <f t="shared" si="11"/>
        <v>(selected(${QH0001},'Service'))</v>
      </c>
      <c r="J257" s="18"/>
      <c r="K257" s="18"/>
      <c r="L257" s="20"/>
      <c r="M257" s="20"/>
      <c r="N257" s="20"/>
    </row>
    <row r="258" spans="1:14" x14ac:dyDescent="0.25">
      <c r="A258" s="18" t="s">
        <v>78</v>
      </c>
      <c r="B258" s="18"/>
      <c r="C258" s="18"/>
      <c r="D258" s="18" t="s">
        <v>726</v>
      </c>
      <c r="E258" s="19" t="str">
        <f t="shared" si="10"/>
        <v>QX7007 - Administration</v>
      </c>
      <c r="F258" s="26" t="s">
        <v>279</v>
      </c>
      <c r="G258" s="18"/>
      <c r="H258" s="18" t="s">
        <v>705</v>
      </c>
      <c r="I258" s="18" t="str">
        <f t="shared" si="11"/>
        <v>(selected(${QH0001},'Administration'))</v>
      </c>
      <c r="J258" s="18"/>
      <c r="K258" s="18"/>
      <c r="L258" s="20"/>
      <c r="M258" s="20"/>
      <c r="N258" s="20"/>
    </row>
    <row r="259" spans="1:14" x14ac:dyDescent="0.25">
      <c r="A259" s="18" t="s">
        <v>78</v>
      </c>
      <c r="B259" s="18"/>
      <c r="C259" s="18"/>
      <c r="D259" s="18" t="s">
        <v>1127</v>
      </c>
      <c r="E259" s="19" t="str">
        <f t="shared" si="10"/>
        <v>QX7008 - Autre: ${QH0001.0}</v>
      </c>
      <c r="F259" s="26" t="s">
        <v>1139</v>
      </c>
      <c r="G259" s="18"/>
      <c r="H259" s="18" t="s">
        <v>705</v>
      </c>
      <c r="I259" s="18" t="s">
        <v>1138</v>
      </c>
      <c r="J259" s="18"/>
      <c r="K259" s="18"/>
      <c r="L259" s="20"/>
      <c r="M259" s="20"/>
      <c r="N259" s="20"/>
    </row>
    <row r="260" spans="1:14" x14ac:dyDescent="0.25">
      <c r="A260" s="29" t="s">
        <v>70</v>
      </c>
      <c r="B260" s="29" t="s">
        <v>542</v>
      </c>
      <c r="C260" s="29" t="s">
        <v>538</v>
      </c>
      <c r="D260" s="29" t="s">
        <v>719</v>
      </c>
      <c r="E260" s="30"/>
      <c r="F260" s="30"/>
      <c r="G260" s="29"/>
      <c r="H260" s="29"/>
      <c r="I260" s="29"/>
      <c r="J260" s="29"/>
      <c r="K260" s="29"/>
      <c r="L260" s="29"/>
      <c r="M260" s="29" t="s">
        <v>556</v>
      </c>
      <c r="N260" s="29"/>
    </row>
    <row r="261" spans="1:14" ht="38.25" x14ac:dyDescent="0.25">
      <c r="A261" s="25" t="s">
        <v>830</v>
      </c>
      <c r="B261" s="25" t="s">
        <v>546</v>
      </c>
      <c r="C261" s="25" t="s">
        <v>302</v>
      </c>
      <c r="D261" s="25" t="s">
        <v>132</v>
      </c>
      <c r="E261" s="26" t="str">
        <f t="shared" si="3"/>
        <v>QX0009 - Quels sont les 3 principales intensions des habitants du village si les restrictions de mouvements restent les mêmes sur les prochains mois</v>
      </c>
      <c r="F261" s="26" t="s">
        <v>1128</v>
      </c>
      <c r="G261" s="25"/>
      <c r="H261" s="25"/>
      <c r="I261" s="25" t="s">
        <v>1144</v>
      </c>
      <c r="J261" s="25" t="s">
        <v>549</v>
      </c>
      <c r="K261" s="18" t="s">
        <v>550</v>
      </c>
      <c r="L261" s="18" t="s">
        <v>551</v>
      </c>
      <c r="M261" s="18" t="s">
        <v>556</v>
      </c>
      <c r="N261" s="22"/>
    </row>
    <row r="262" spans="1:14" x14ac:dyDescent="0.25">
      <c r="A262" s="25" t="s">
        <v>32</v>
      </c>
      <c r="B262" s="18" t="s">
        <v>540</v>
      </c>
      <c r="C262" s="18"/>
      <c r="D262" s="18" t="str">
        <f>CONCATENATE(D261,".0")</f>
        <v>QX0009.0</v>
      </c>
      <c r="E262" s="26" t="str">
        <f>CONCATENATE(D262," - ",F262)</f>
        <v>QX0009.0 - Autre, preciser:</v>
      </c>
      <c r="F262" s="26" t="s">
        <v>544</v>
      </c>
      <c r="G262" s="18"/>
      <c r="H262" s="18"/>
      <c r="I262" s="18" t="str">
        <f>CONCATENATE("(selected(${",D261,"},","'Autre'","))")</f>
        <v>(selected(${QX0009},'Autre'))</v>
      </c>
      <c r="J262" s="18"/>
      <c r="K262" s="18"/>
      <c r="L262" s="20"/>
      <c r="M262" s="20" t="s">
        <v>556</v>
      </c>
      <c r="N262" s="20"/>
    </row>
    <row r="263" spans="1:14" ht="38.25" x14ac:dyDescent="0.25">
      <c r="A263" s="25" t="s">
        <v>830</v>
      </c>
      <c r="B263" s="25" t="s">
        <v>546</v>
      </c>
      <c r="C263" s="25" t="s">
        <v>302</v>
      </c>
      <c r="D263" s="25" t="s">
        <v>826</v>
      </c>
      <c r="E263" s="26" t="str">
        <f t="shared" ref="E263" si="12">CONCATENATE(D263," - ",F263)</f>
        <v>QX0010 - Quels sont les 3 principales intensions des habitants du village si les restrictions de mouvements augmentent durant les prochains mois</v>
      </c>
      <c r="F263" s="26" t="s">
        <v>1129</v>
      </c>
      <c r="G263" s="25"/>
      <c r="H263" s="25"/>
      <c r="I263" s="25"/>
      <c r="J263" s="25" t="s">
        <v>549</v>
      </c>
      <c r="K263" s="18" t="s">
        <v>550</v>
      </c>
      <c r="L263" s="18" t="s">
        <v>551</v>
      </c>
      <c r="M263" s="18" t="s">
        <v>556</v>
      </c>
      <c r="N263" s="22"/>
    </row>
    <row r="264" spans="1:14" x14ac:dyDescent="0.25">
      <c r="A264" s="25" t="s">
        <v>32</v>
      </c>
      <c r="B264" s="18" t="s">
        <v>540</v>
      </c>
      <c r="C264" s="18"/>
      <c r="D264" s="18" t="str">
        <f>CONCATENATE(D263,".0")</f>
        <v>QX0010.0</v>
      </c>
      <c r="E264" s="26" t="str">
        <f>CONCATENATE(D264," - ",F264)</f>
        <v>QX0010.0 - Autre, preciser:</v>
      </c>
      <c r="F264" s="26" t="s">
        <v>544</v>
      </c>
      <c r="G264" s="18"/>
      <c r="H264" s="18"/>
      <c r="I264" s="18" t="str">
        <f>CONCATENATE("(selected(${",D263,"},","'Autre'","))")</f>
        <v>(selected(${QX0010},'Autre'))</v>
      </c>
      <c r="J264" s="18"/>
      <c r="K264" s="18"/>
      <c r="L264" s="20"/>
      <c r="M264" s="20" t="s">
        <v>556</v>
      </c>
      <c r="N264" s="20"/>
    </row>
    <row r="265" spans="1:14" ht="25.5" x14ac:dyDescent="0.25">
      <c r="A265" s="15" t="s">
        <v>70</v>
      </c>
      <c r="B265" s="15" t="s">
        <v>542</v>
      </c>
      <c r="C265" s="15" t="s">
        <v>538</v>
      </c>
      <c r="D265" s="15" t="str">
        <f>MID(D261,2,1)</f>
        <v>X</v>
      </c>
      <c r="E265" s="16" t="str">
        <f t="shared" si="3"/>
        <v>X - Circulation des personnes et des biens (ex: vivres, marchandises, betails.)</v>
      </c>
      <c r="F265" s="16" t="s">
        <v>1140</v>
      </c>
      <c r="G265" s="15"/>
      <c r="H265" s="15"/>
      <c r="I265" s="15"/>
      <c r="J265" s="15"/>
      <c r="K265" s="15"/>
      <c r="L265" s="17"/>
      <c r="M265" s="15" t="s">
        <v>556</v>
      </c>
      <c r="N265" s="17"/>
    </row>
    <row r="266" spans="1:14" ht="25.5" x14ac:dyDescent="0.25">
      <c r="A266" s="36" t="s">
        <v>789</v>
      </c>
      <c r="B266" s="36" t="s">
        <v>539</v>
      </c>
      <c r="C266" s="36" t="s">
        <v>545</v>
      </c>
      <c r="D266" s="36" t="str">
        <f>CONCATENATE("Q",D267,"0000")</f>
        <v>QI0000</v>
      </c>
      <c r="E266" s="37" t="str">
        <f>CONCATENATE(D266," - ",F266)</f>
        <v>QI0000 - Avez-vous des informations sur l'education dans le village enquete?</v>
      </c>
      <c r="F266" s="37" t="s">
        <v>874</v>
      </c>
      <c r="G266" s="36"/>
      <c r="H266" s="36"/>
      <c r="I266" s="36"/>
      <c r="J266" s="36"/>
      <c r="K266" s="36"/>
      <c r="L266" s="38"/>
      <c r="M266" s="36" t="s">
        <v>556</v>
      </c>
      <c r="N266" s="38"/>
    </row>
    <row r="267" spans="1:14" s="53" customFormat="1" x14ac:dyDescent="0.25">
      <c r="A267" s="15" t="s">
        <v>66</v>
      </c>
      <c r="B267" s="15" t="s">
        <v>537</v>
      </c>
      <c r="C267" s="15" t="s">
        <v>538</v>
      </c>
      <c r="D267" s="15" t="str">
        <f>MID(D268,2,1)</f>
        <v>I</v>
      </c>
      <c r="E267" s="16" t="str">
        <f t="shared" ref="E267:E295" si="13">CONCATENATE(D267," - ",F267)</f>
        <v>I - Education</v>
      </c>
      <c r="F267" s="16" t="s">
        <v>396</v>
      </c>
      <c r="G267" s="15"/>
      <c r="H267" s="15"/>
      <c r="I267" s="15" t="str">
        <f>CONCATENATE("(selected(${",D266,"},","'oui'","))")</f>
        <v>(selected(${QI0000},'oui'))</v>
      </c>
      <c r="J267" s="15"/>
      <c r="K267" s="15"/>
      <c r="L267" s="17"/>
      <c r="M267" s="15" t="s">
        <v>556</v>
      </c>
      <c r="N267" s="17"/>
    </row>
    <row r="268" spans="1:14" ht="25.5" x14ac:dyDescent="0.25">
      <c r="A268" s="22" t="s">
        <v>133</v>
      </c>
      <c r="B268" s="22" t="s">
        <v>539</v>
      </c>
      <c r="C268" s="22" t="s">
        <v>380</v>
      </c>
      <c r="D268" s="22" t="s">
        <v>135</v>
      </c>
      <c r="E268" s="19" t="str">
        <f t="shared" si="13"/>
        <v xml:space="preserve">QI0002 - L'ecole primaire  etait-elle disponible  le mois dernier ? </v>
      </c>
      <c r="F268" s="19" t="s">
        <v>834</v>
      </c>
      <c r="G268" s="22"/>
      <c r="H268" s="22"/>
      <c r="I268" s="22"/>
      <c r="J268" s="22"/>
      <c r="K268" s="22"/>
      <c r="L268" s="22" t="s">
        <v>316</v>
      </c>
      <c r="M268" s="22" t="s">
        <v>556</v>
      </c>
      <c r="N268" s="22"/>
    </row>
    <row r="269" spans="1:14" x14ac:dyDescent="0.25">
      <c r="A269" s="18" t="s">
        <v>32</v>
      </c>
      <c r="B269" s="18" t="s">
        <v>540</v>
      </c>
      <c r="C269" s="18"/>
      <c r="D269" s="18" t="str">
        <f>CONCATENATE(D268,".0")</f>
        <v>QI0002.0</v>
      </c>
      <c r="E269" s="19" t="str">
        <f>CONCATENATE(D269," - ",F269)</f>
        <v>QI0002.0 - Autre, preciser:</v>
      </c>
      <c r="F269" s="19" t="s">
        <v>544</v>
      </c>
      <c r="G269" s="18"/>
      <c r="H269" s="18"/>
      <c r="I269" s="18" t="str">
        <f>CONCATENATE("(selected(${",D268,"},","'Autre'","))")</f>
        <v>(selected(${QI0002},'Autre'))</v>
      </c>
      <c r="J269" s="18"/>
      <c r="K269" s="18"/>
      <c r="L269" s="20"/>
      <c r="M269" s="20" t="s">
        <v>556</v>
      </c>
      <c r="N269" s="20"/>
    </row>
    <row r="270" spans="1:14" x14ac:dyDescent="0.25">
      <c r="A270" s="22" t="s">
        <v>133</v>
      </c>
      <c r="B270" s="22" t="s">
        <v>539</v>
      </c>
      <c r="C270" s="22" t="s">
        <v>380</v>
      </c>
      <c r="D270" s="22" t="s">
        <v>137</v>
      </c>
      <c r="E270" s="19" t="str">
        <f t="shared" si="13"/>
        <v xml:space="preserve">QI0003 - Le college etait-il disponible  le mois dernier ? </v>
      </c>
      <c r="F270" s="19" t="s">
        <v>835</v>
      </c>
      <c r="G270" s="22"/>
      <c r="H270" s="22"/>
      <c r="I270" s="22"/>
      <c r="J270" s="22"/>
      <c r="K270" s="22"/>
      <c r="L270" s="22" t="s">
        <v>316</v>
      </c>
      <c r="M270" s="22" t="s">
        <v>556</v>
      </c>
      <c r="N270" s="22"/>
    </row>
    <row r="271" spans="1:14" x14ac:dyDescent="0.25">
      <c r="A271" s="18" t="s">
        <v>32</v>
      </c>
      <c r="B271" s="18" t="s">
        <v>540</v>
      </c>
      <c r="C271" s="18"/>
      <c r="D271" s="18" t="str">
        <f>CONCATENATE(D270,".0")</f>
        <v>QI0003.0</v>
      </c>
      <c r="E271" s="19" t="str">
        <f>CONCATENATE(D271," - ",F271)</f>
        <v>QI0003.0 - Autre, preciser:</v>
      </c>
      <c r="F271" s="19" t="s">
        <v>544</v>
      </c>
      <c r="G271" s="18"/>
      <c r="H271" s="18"/>
      <c r="I271" s="18" t="str">
        <f>CONCATENATE("(selected(${",D270,"},","'Autre'","))")</f>
        <v>(selected(${QI0003},'Autre'))</v>
      </c>
      <c r="J271" s="18"/>
      <c r="K271" s="18"/>
      <c r="L271" s="20"/>
      <c r="M271" s="20" t="s">
        <v>556</v>
      </c>
      <c r="N271" s="20"/>
    </row>
    <row r="272" spans="1:14" x14ac:dyDescent="0.25">
      <c r="A272" s="22" t="s">
        <v>133</v>
      </c>
      <c r="B272" s="22" t="s">
        <v>539</v>
      </c>
      <c r="C272" s="22" t="s">
        <v>380</v>
      </c>
      <c r="D272" s="22" t="s">
        <v>323</v>
      </c>
      <c r="E272" s="19" t="str">
        <f t="shared" si="13"/>
        <v xml:space="preserve">QI0004 - Le Lycee  etait-il disponible  le mois dernier ? </v>
      </c>
      <c r="F272" s="19" t="s">
        <v>836</v>
      </c>
      <c r="G272" s="22"/>
      <c r="H272" s="22"/>
      <c r="I272" s="22"/>
      <c r="J272" s="22"/>
      <c r="K272" s="22"/>
      <c r="L272" s="22" t="s">
        <v>316</v>
      </c>
      <c r="M272" s="22" t="s">
        <v>556</v>
      </c>
      <c r="N272" s="22"/>
    </row>
    <row r="273" spans="1:14" x14ac:dyDescent="0.25">
      <c r="A273" s="18" t="s">
        <v>32</v>
      </c>
      <c r="B273" s="18" t="s">
        <v>540</v>
      </c>
      <c r="C273" s="18"/>
      <c r="D273" s="18" t="str">
        <f>CONCATENATE(D272,".0")</f>
        <v>QI0004.0</v>
      </c>
      <c r="E273" s="19" t="str">
        <f>CONCATENATE(D273," - ",F273)</f>
        <v>QI0004.0 - Autre, preciser:</v>
      </c>
      <c r="F273" s="19" t="s">
        <v>544</v>
      </c>
      <c r="G273" s="18"/>
      <c r="H273" s="18"/>
      <c r="I273" s="18" t="str">
        <f>CONCATENATE("(selected(${",D272,"},","'Autre'","))")</f>
        <v>(selected(${QI0004},'Autre'))</v>
      </c>
      <c r="J273" s="18"/>
      <c r="K273" s="18"/>
      <c r="L273" s="20"/>
      <c r="M273" s="20" t="s">
        <v>556</v>
      </c>
      <c r="N273" s="20"/>
    </row>
    <row r="274" spans="1:14" ht="25.5" x14ac:dyDescent="0.25">
      <c r="A274" s="18" t="s">
        <v>72</v>
      </c>
      <c r="B274" s="18"/>
      <c r="C274" s="18"/>
      <c r="D274" s="22" t="s">
        <v>803</v>
      </c>
      <c r="E274" s="19" t="str">
        <f>CONCATENATE(D274," - ",F274)</f>
        <v>QI0005 - Quel % d’enfant en âge de scolarisation au niveau primaire allait à l’école durant le dernier mois ?</v>
      </c>
      <c r="F274" s="19" t="s">
        <v>1143</v>
      </c>
      <c r="G274" s="18"/>
      <c r="H274" s="18"/>
      <c r="I274" s="18"/>
      <c r="J274" s="18"/>
      <c r="K274" s="18"/>
      <c r="L274" s="20"/>
      <c r="M274" s="20"/>
      <c r="N274" s="20"/>
    </row>
    <row r="275" spans="1:14" ht="38.25" x14ac:dyDescent="0.25">
      <c r="A275" s="22" t="s">
        <v>134</v>
      </c>
      <c r="B275" s="22" t="s">
        <v>546</v>
      </c>
      <c r="C275" s="22" t="s">
        <v>303</v>
      </c>
      <c r="D275" s="22" t="s">
        <v>324</v>
      </c>
      <c r="E275" s="19" t="str">
        <f t="shared" si="13"/>
        <v>QI0006 - Quels étaient les 3 principales raisons pour lesquelles les enfant en âges d’aller à l’école ne suivent pas les cours durant le mois précédents ?</v>
      </c>
      <c r="F275" s="19" t="s">
        <v>1130</v>
      </c>
      <c r="G275" s="22"/>
      <c r="H275" s="22"/>
      <c r="I275" s="18" t="str">
        <f>CONCATENATE("not(selected(${",D274,"},","'100'","))")</f>
        <v>not(selected(${QI0005},'100'))</v>
      </c>
      <c r="J275" s="25" t="s">
        <v>549</v>
      </c>
      <c r="K275" s="18" t="s">
        <v>550</v>
      </c>
      <c r="L275" s="18" t="s">
        <v>551</v>
      </c>
      <c r="M275" s="18" t="s">
        <v>556</v>
      </c>
      <c r="N275" s="22"/>
    </row>
    <row r="276" spans="1:14" x14ac:dyDescent="0.25">
      <c r="A276" s="18" t="s">
        <v>32</v>
      </c>
      <c r="B276" s="18" t="s">
        <v>540</v>
      </c>
      <c r="C276" s="18"/>
      <c r="D276" s="18" t="str">
        <f>CONCATENATE(D275,".0")</f>
        <v>QI0006.0</v>
      </c>
      <c r="E276" s="19" t="str">
        <f>CONCATENATE(D276," - ",F276)</f>
        <v>QI0006.0 - Autre, preciser:</v>
      </c>
      <c r="F276" s="19" t="s">
        <v>544</v>
      </c>
      <c r="G276" s="18"/>
      <c r="H276" s="18"/>
      <c r="I276" s="18" t="str">
        <f>CONCATENATE("(selected(${",D275,"},","'Autre'","))")</f>
        <v>(selected(${QI0006},'Autre'))</v>
      </c>
      <c r="J276" s="18"/>
      <c r="K276" s="18"/>
      <c r="L276" s="20"/>
      <c r="M276" s="20" t="s">
        <v>556</v>
      </c>
      <c r="N276" s="20"/>
    </row>
    <row r="277" spans="1:14" ht="25.5" x14ac:dyDescent="0.25">
      <c r="A277" s="22" t="s">
        <v>136</v>
      </c>
      <c r="B277" s="22" t="s">
        <v>546</v>
      </c>
      <c r="C277" s="22" t="s">
        <v>338</v>
      </c>
      <c r="D277" s="22" t="s">
        <v>325</v>
      </c>
      <c r="E277" s="19" t="str">
        <f t="shared" si="13"/>
        <v>QI0007 - Si la structure d'éducation est utilisé pour un autre usage, lequel?</v>
      </c>
      <c r="F277" s="19" t="s">
        <v>138</v>
      </c>
      <c r="G277" s="22"/>
      <c r="H277" s="22"/>
      <c r="I277" s="18" t="str">
        <f>CONCATENATE("(selected(${",D275,"},","'usage_different'","))")</f>
        <v>(selected(${QI0006},'usage_different'))</v>
      </c>
      <c r="J277" s="18" t="s">
        <v>547</v>
      </c>
      <c r="K277" s="22" t="s">
        <v>548</v>
      </c>
      <c r="L277" s="22" t="s">
        <v>317</v>
      </c>
      <c r="M277" s="22" t="s">
        <v>556</v>
      </c>
      <c r="N277" s="22"/>
    </row>
    <row r="278" spans="1:14" x14ac:dyDescent="0.25">
      <c r="A278" s="18" t="s">
        <v>32</v>
      </c>
      <c r="B278" s="18" t="s">
        <v>540</v>
      </c>
      <c r="C278" s="18"/>
      <c r="D278" s="18" t="str">
        <f>CONCATENATE(D277,".0")</f>
        <v>QI0007.0</v>
      </c>
      <c r="E278" s="19" t="str">
        <f>CONCATENATE(D278," - ",F278)</f>
        <v>QI0007.0 - Autre, preciser:</v>
      </c>
      <c r="F278" s="19" t="s">
        <v>544</v>
      </c>
      <c r="G278" s="18"/>
      <c r="H278" s="18"/>
      <c r="I278" s="18" t="str">
        <f>CONCATENATE("(selected(${",D277,"},","'Autre'","))")</f>
        <v>(selected(${QI0007},'Autre'))</v>
      </c>
      <c r="J278" s="18"/>
      <c r="K278" s="18"/>
      <c r="L278" s="20"/>
      <c r="M278" s="20" t="s">
        <v>556</v>
      </c>
      <c r="N278" s="20"/>
    </row>
    <row r="279" spans="1:14" x14ac:dyDescent="0.25">
      <c r="A279" s="15" t="s">
        <v>70</v>
      </c>
      <c r="B279" s="15" t="s">
        <v>542</v>
      </c>
      <c r="C279" s="15" t="s">
        <v>538</v>
      </c>
      <c r="D279" s="15" t="str">
        <f>MID(D277,2,1)</f>
        <v>I</v>
      </c>
      <c r="E279" s="16" t="str">
        <f t="shared" si="13"/>
        <v>I - Education</v>
      </c>
      <c r="F279" s="16" t="s">
        <v>396</v>
      </c>
      <c r="G279" s="15"/>
      <c r="H279" s="15"/>
      <c r="I279" s="15"/>
      <c r="J279" s="15"/>
      <c r="K279" s="15"/>
      <c r="L279" s="17"/>
      <c r="M279" s="15" t="s">
        <v>556</v>
      </c>
      <c r="N279" s="17"/>
    </row>
    <row r="280" spans="1:14" ht="25.5" x14ac:dyDescent="0.25">
      <c r="A280" s="36" t="s">
        <v>789</v>
      </c>
      <c r="B280" s="36" t="s">
        <v>539</v>
      </c>
      <c r="C280" s="36" t="s">
        <v>545</v>
      </c>
      <c r="D280" s="36" t="str">
        <f>CONCATENATE("Q",D281,"0000")</f>
        <v>QJ0000</v>
      </c>
      <c r="E280" s="37" t="str">
        <f t="shared" si="13"/>
        <v>QJ0000 - Avez-vous des informations sur la protection dans le village enquete?</v>
      </c>
      <c r="F280" s="37" t="s">
        <v>875</v>
      </c>
      <c r="G280" s="36"/>
      <c r="H280" s="36"/>
      <c r="I280" s="36"/>
      <c r="J280" s="36"/>
      <c r="K280" s="36"/>
      <c r="L280" s="38"/>
      <c r="M280" s="36" t="s">
        <v>556</v>
      </c>
      <c r="N280" s="38"/>
    </row>
    <row r="281" spans="1:14" s="53" customFormat="1" x14ac:dyDescent="0.25">
      <c r="A281" s="15" t="s">
        <v>66</v>
      </c>
      <c r="B281" s="15" t="s">
        <v>537</v>
      </c>
      <c r="C281" s="15" t="s">
        <v>538</v>
      </c>
      <c r="D281" s="15" t="str">
        <f>MID(D282,2,1)</f>
        <v>J</v>
      </c>
      <c r="E281" s="16" t="str">
        <f t="shared" si="13"/>
        <v>J - Protection</v>
      </c>
      <c r="F281" s="16" t="s">
        <v>397</v>
      </c>
      <c r="G281" s="15"/>
      <c r="H281" s="15"/>
      <c r="I281" s="15" t="str">
        <f>CONCATENATE("(selected(${",D280,"},","'oui'","))")</f>
        <v>(selected(${QJ0000},'oui'))</v>
      </c>
      <c r="J281" s="15"/>
      <c r="K281" s="15"/>
      <c r="L281" s="17"/>
      <c r="M281" s="15" t="s">
        <v>556</v>
      </c>
      <c r="N281" s="17"/>
    </row>
    <row r="282" spans="1:14" ht="25.5" x14ac:dyDescent="0.25">
      <c r="A282" s="24" t="s">
        <v>139</v>
      </c>
      <c r="B282" s="24" t="s">
        <v>539</v>
      </c>
      <c r="C282" s="24" t="s">
        <v>341</v>
      </c>
      <c r="D282" s="24" t="s">
        <v>140</v>
      </c>
      <c r="E282" s="26" t="str">
        <f t="shared" si="13"/>
        <v>QJ0001 - Quelle est la relation entre les personnes déplaces et les populations autochtones?</v>
      </c>
      <c r="F282" s="26" t="s">
        <v>515</v>
      </c>
      <c r="G282" s="24"/>
      <c r="H282" s="24"/>
      <c r="I282" s="24" t="str">
        <f>CONCATENATE("(selected(${",$D$82,"},","'oui'","))")</f>
        <v>(selected(${QC0008},'oui'))</v>
      </c>
      <c r="J282" s="24"/>
      <c r="K282" s="24"/>
      <c r="L282" s="22" t="s">
        <v>311</v>
      </c>
      <c r="M282" s="22" t="s">
        <v>556</v>
      </c>
      <c r="N282" s="22"/>
    </row>
    <row r="283" spans="1:14" x14ac:dyDescent="0.25">
      <c r="A283" s="18" t="s">
        <v>32</v>
      </c>
      <c r="B283" s="18" t="s">
        <v>540</v>
      </c>
      <c r="C283" s="18"/>
      <c r="D283" s="18" t="str">
        <f>CONCATENATE(D282,".0")</f>
        <v>QJ0001.0</v>
      </c>
      <c r="E283" s="19" t="str">
        <f>CONCATENATE(D283," - ",F283)</f>
        <v>QJ0001.0 - Autre, preciser:</v>
      </c>
      <c r="F283" s="19" t="s">
        <v>544</v>
      </c>
      <c r="G283" s="18"/>
      <c r="H283" s="18"/>
      <c r="I283" s="18" t="str">
        <f>CONCATENATE("(selected(${",D282,"},","'Autre'","))")</f>
        <v>(selected(${QJ0001},'Autre'))</v>
      </c>
      <c r="J283" s="18"/>
      <c r="K283" s="18"/>
      <c r="L283" s="20"/>
      <c r="M283" s="20" t="s">
        <v>556</v>
      </c>
      <c r="N283" s="20"/>
    </row>
    <row r="284" spans="1:14" ht="25.5" x14ac:dyDescent="0.25">
      <c r="A284" s="24" t="s">
        <v>78</v>
      </c>
      <c r="B284" s="24" t="s">
        <v>539</v>
      </c>
      <c r="C284" s="24" t="s">
        <v>194</v>
      </c>
      <c r="D284" s="24" t="s">
        <v>141</v>
      </c>
      <c r="E284" s="19" t="str">
        <f t="shared" si="13"/>
        <v>QJ0002 - Durant le mois precedant, y-a t'il eu des incidents impliquant des armes legeres dans le village</v>
      </c>
      <c r="F284" s="19" t="s">
        <v>878</v>
      </c>
      <c r="G284" s="24"/>
      <c r="H284" s="24"/>
      <c r="I284" s="24"/>
      <c r="J284" s="24"/>
      <c r="K284" s="24"/>
      <c r="L284" s="22" t="s">
        <v>311</v>
      </c>
      <c r="M284" s="22" t="s">
        <v>556</v>
      </c>
      <c r="N284" s="22"/>
    </row>
    <row r="285" spans="1:14" ht="38.25" x14ac:dyDescent="0.25">
      <c r="A285" s="24" t="s">
        <v>805</v>
      </c>
      <c r="B285" s="24" t="s">
        <v>539</v>
      </c>
      <c r="C285" s="24" t="s">
        <v>358</v>
      </c>
      <c r="D285" s="24" t="s">
        <v>142</v>
      </c>
      <c r="E285" s="19" t="str">
        <f t="shared" si="13"/>
        <v>QJ0003 - Durant le mois precedant, les membres de ce village se sont-ils sentis en insecurite dans les situation suivantes?</v>
      </c>
      <c r="F285" s="19" t="s">
        <v>849</v>
      </c>
      <c r="G285" s="24"/>
      <c r="H285" s="24"/>
      <c r="I285" s="24"/>
      <c r="J285" s="25" t="s">
        <v>877</v>
      </c>
      <c r="K285" s="18" t="s">
        <v>865</v>
      </c>
      <c r="L285" s="18" t="s">
        <v>865</v>
      </c>
      <c r="M285" s="18" t="s">
        <v>556</v>
      </c>
      <c r="N285" s="22"/>
    </row>
    <row r="286" spans="1:14" x14ac:dyDescent="0.25">
      <c r="A286" s="18" t="s">
        <v>32</v>
      </c>
      <c r="B286" s="18" t="s">
        <v>540</v>
      </c>
      <c r="C286" s="18"/>
      <c r="D286" s="18" t="str">
        <f>CONCATENATE(D285,".0")</f>
        <v>QJ0003.0</v>
      </c>
      <c r="E286" s="19" t="str">
        <f>CONCATENATE(D286," - ",F286)</f>
        <v>QJ0003.0 - Autre, preciser:</v>
      </c>
      <c r="F286" s="19" t="s">
        <v>544</v>
      </c>
      <c r="G286" s="18"/>
      <c r="H286" s="18"/>
      <c r="I286" s="18" t="str">
        <f>CONCATENATE("(selected(${",D285,"},","'Autre'","))")</f>
        <v>(selected(${QJ0003},'Autre'))</v>
      </c>
      <c r="J286" s="18"/>
      <c r="K286" s="18"/>
      <c r="L286" s="20"/>
      <c r="M286" s="20" t="s">
        <v>556</v>
      </c>
      <c r="N286" s="20"/>
    </row>
    <row r="287" spans="1:14" ht="38.25" x14ac:dyDescent="0.25">
      <c r="A287" s="29" t="s">
        <v>66</v>
      </c>
      <c r="B287" s="29" t="s">
        <v>539</v>
      </c>
      <c r="C287" s="29" t="s">
        <v>194</v>
      </c>
      <c r="D287" s="29" t="s">
        <v>143</v>
      </c>
      <c r="E287" s="30" t="str">
        <f>CONCATENATE(D287," - ",F287)</f>
        <v>QJ0004 - Durant le mois precedant, les membres de la commmunautes se sont-ils sentis menaces par les  d'attaques, de vol, d'attaques suicides?</v>
      </c>
      <c r="F287" s="30" t="s">
        <v>850</v>
      </c>
      <c r="G287" s="29"/>
      <c r="H287" s="29" t="s">
        <v>391</v>
      </c>
      <c r="I287" s="29"/>
      <c r="J287" s="29"/>
      <c r="K287" s="29"/>
      <c r="L287" s="29"/>
      <c r="M287" s="29" t="s">
        <v>556</v>
      </c>
      <c r="N287" s="29"/>
    </row>
    <row r="288" spans="1:14" x14ac:dyDescent="0.25">
      <c r="A288" s="20" t="s">
        <v>78</v>
      </c>
      <c r="B288" s="24"/>
      <c r="C288" s="24"/>
      <c r="D288" s="24" t="s">
        <v>840</v>
      </c>
      <c r="E288" s="19" t="str">
        <f t="shared" si="13"/>
        <v>QJ4001 - Attaques</v>
      </c>
      <c r="F288" s="19" t="s">
        <v>837</v>
      </c>
      <c r="G288" s="24"/>
      <c r="H288" s="24" t="s">
        <v>705</v>
      </c>
      <c r="I288" s="24"/>
      <c r="J288" s="24"/>
      <c r="K288" s="24"/>
      <c r="L288" s="22"/>
      <c r="M288" s="22"/>
      <c r="N288" s="22"/>
    </row>
    <row r="289" spans="1:14" x14ac:dyDescent="0.25">
      <c r="A289" s="20" t="s">
        <v>78</v>
      </c>
      <c r="B289" s="24"/>
      <c r="C289" s="24"/>
      <c r="D289" s="24" t="s">
        <v>841</v>
      </c>
      <c r="E289" s="19" t="str">
        <f t="shared" si="13"/>
        <v>QJ4002 - Vols / Petite criminalite</v>
      </c>
      <c r="F289" s="19" t="s">
        <v>838</v>
      </c>
      <c r="G289" s="24"/>
      <c r="H289" s="24" t="s">
        <v>705</v>
      </c>
      <c r="I289" s="24"/>
      <c r="J289" s="24"/>
      <c r="K289" s="24"/>
      <c r="L289" s="22"/>
      <c r="M289" s="22"/>
      <c r="N289" s="22"/>
    </row>
    <row r="290" spans="1:14" x14ac:dyDescent="0.25">
      <c r="A290" s="20" t="s">
        <v>78</v>
      </c>
      <c r="B290" s="24"/>
      <c r="C290" s="24"/>
      <c r="D290" s="24" t="s">
        <v>842</v>
      </c>
      <c r="E290" s="19" t="str">
        <f t="shared" si="13"/>
        <v>QJ4003 - Attaque suicide</v>
      </c>
      <c r="F290" s="19" t="s">
        <v>839</v>
      </c>
      <c r="G290" s="24"/>
      <c r="H290" s="24" t="s">
        <v>705</v>
      </c>
      <c r="I290" s="24"/>
      <c r="J290" s="24"/>
      <c r="K290" s="24"/>
      <c r="L290" s="22"/>
      <c r="M290" s="22"/>
      <c r="N290" s="22"/>
    </row>
    <row r="291" spans="1:14" ht="38.25" x14ac:dyDescent="0.25">
      <c r="A291" s="29" t="s">
        <v>70</v>
      </c>
      <c r="B291" s="29"/>
      <c r="C291" s="29"/>
      <c r="D291" s="29" t="s">
        <v>143</v>
      </c>
      <c r="E291" s="30" t="str">
        <f t="shared" ref="E291" si="14">CONCATENATE(D291," - ",F291)</f>
        <v>QJ0004 - Durant le mois precedant, les membres de la commmunautes ont ils eu la perception de menaces d'attaques, de vol, d'attaques suicides?</v>
      </c>
      <c r="F291" s="30" t="s">
        <v>851</v>
      </c>
      <c r="G291" s="29"/>
      <c r="H291" s="29"/>
      <c r="I291" s="29"/>
      <c r="J291" s="29"/>
      <c r="K291" s="29"/>
      <c r="L291" s="29"/>
      <c r="M291" s="29"/>
      <c r="N291" s="29"/>
    </row>
    <row r="292" spans="1:14" ht="25.5" x14ac:dyDescent="0.25">
      <c r="A292" s="20" t="s">
        <v>843</v>
      </c>
      <c r="B292" s="24"/>
      <c r="C292" s="24"/>
      <c r="D292" s="24" t="s">
        <v>844</v>
      </c>
      <c r="E292" s="19" t="str">
        <f>CONCATENATE(D292," - ",F292)</f>
        <v>QJ0005 - Selon vous, quelles sont les populations les plus menacees?</v>
      </c>
      <c r="F292" s="19" t="s">
        <v>845</v>
      </c>
      <c r="G292" s="24"/>
      <c r="H292" s="24"/>
      <c r="I292" s="24"/>
      <c r="J292" s="25" t="s">
        <v>869</v>
      </c>
      <c r="K292" s="18" t="s">
        <v>870</v>
      </c>
      <c r="L292" s="18" t="s">
        <v>870</v>
      </c>
      <c r="M292" s="22"/>
      <c r="N292" s="22"/>
    </row>
    <row r="293" spans="1:14" x14ac:dyDescent="0.25">
      <c r="A293" s="15" t="s">
        <v>70</v>
      </c>
      <c r="B293" s="15" t="s">
        <v>542</v>
      </c>
      <c r="C293" s="15" t="s">
        <v>538</v>
      </c>
      <c r="D293" s="15" t="str">
        <f>MID(D287,2,1)</f>
        <v>J</v>
      </c>
      <c r="E293" s="16" t="str">
        <f t="shared" si="13"/>
        <v>J - Protection</v>
      </c>
      <c r="F293" s="16" t="s">
        <v>397</v>
      </c>
      <c r="G293" s="15"/>
      <c r="H293" s="15"/>
      <c r="I293" s="15"/>
      <c r="J293" s="15"/>
      <c r="K293" s="15"/>
      <c r="L293" s="17"/>
      <c r="M293" s="15" t="s">
        <v>556</v>
      </c>
      <c r="N293" s="17"/>
    </row>
    <row r="294" spans="1:14" s="53" customFormat="1" x14ac:dyDescent="0.25">
      <c r="A294" s="15" t="s">
        <v>66</v>
      </c>
      <c r="B294" s="15" t="s">
        <v>537</v>
      </c>
      <c r="C294" s="15" t="s">
        <v>538</v>
      </c>
      <c r="D294" s="15" t="s">
        <v>517</v>
      </c>
      <c r="E294" s="16" t="str">
        <f t="shared" si="13"/>
        <v>K - Priorite</v>
      </c>
      <c r="F294" s="16" t="s">
        <v>516</v>
      </c>
      <c r="G294" s="15"/>
      <c r="H294" s="15"/>
      <c r="I294" s="15"/>
      <c r="J294" s="15"/>
      <c r="K294" s="15"/>
      <c r="L294" s="17"/>
      <c r="M294" s="15" t="s">
        <v>556</v>
      </c>
      <c r="N294" s="17"/>
    </row>
    <row r="295" spans="1:14" ht="25.5" x14ac:dyDescent="0.25">
      <c r="A295" s="24" t="s">
        <v>1046</v>
      </c>
      <c r="B295" s="24" t="s">
        <v>539</v>
      </c>
      <c r="C295" s="24" t="s">
        <v>535</v>
      </c>
      <c r="D295" s="24" t="s">
        <v>518</v>
      </c>
      <c r="E295" s="19" t="str">
        <f t="shared" si="13"/>
        <v>QK0001 - Quels sont les 3 priorites humanitaire des habitants de ce village</v>
      </c>
      <c r="F295" s="19" t="s">
        <v>1047</v>
      </c>
      <c r="G295" s="24"/>
      <c r="H295" s="24"/>
      <c r="I295" s="24"/>
      <c r="J295" s="25" t="s">
        <v>1070</v>
      </c>
      <c r="K295" s="18" t="s">
        <v>1048</v>
      </c>
      <c r="L295" s="18" t="s">
        <v>1048</v>
      </c>
      <c r="M295" s="22" t="s">
        <v>556</v>
      </c>
      <c r="N295" s="22"/>
    </row>
    <row r="296" spans="1:14" x14ac:dyDescent="0.25">
      <c r="A296" s="18" t="s">
        <v>32</v>
      </c>
      <c r="B296" s="18" t="s">
        <v>540</v>
      </c>
      <c r="C296" s="18"/>
      <c r="D296" s="18" t="str">
        <f>CONCATENATE(D295,".0")</f>
        <v>QK0001.0</v>
      </c>
      <c r="E296" s="19" t="str">
        <f>CONCATENATE(D296," - ",F296)</f>
        <v>QK0001.0 - Autre, preciser:</v>
      </c>
      <c r="F296" s="19" t="s">
        <v>544</v>
      </c>
      <c r="G296" s="18"/>
      <c r="H296" s="18"/>
      <c r="I296" s="18" t="str">
        <f>CONCATENATE("(selected(${",D295,"},","'Autre'","))")</f>
        <v>(selected(${QK0001},'Autre'))</v>
      </c>
      <c r="J296" s="18"/>
      <c r="K296" s="18"/>
      <c r="L296" s="20"/>
      <c r="M296" s="20" t="s">
        <v>556</v>
      </c>
      <c r="N296" s="20"/>
    </row>
    <row r="297" spans="1:14" x14ac:dyDescent="0.25">
      <c r="A297" s="15" t="s">
        <v>70</v>
      </c>
      <c r="B297" s="15" t="s">
        <v>542</v>
      </c>
      <c r="C297" s="15" t="s">
        <v>538</v>
      </c>
      <c r="D297" s="15" t="s">
        <v>517</v>
      </c>
      <c r="E297" s="16" t="str">
        <f>CONCATENATE(D297," - ",F297)</f>
        <v>K - Priorite</v>
      </c>
      <c r="F297" s="16" t="s">
        <v>516</v>
      </c>
      <c r="G297" s="15"/>
      <c r="H297" s="15"/>
      <c r="I297" s="15"/>
      <c r="J297" s="15"/>
      <c r="K297" s="15"/>
      <c r="L297" s="17"/>
      <c r="M297" s="15" t="s">
        <v>556</v>
      </c>
      <c r="N297" s="17"/>
    </row>
    <row r="298" spans="1:14" x14ac:dyDescent="0.25">
      <c r="A298" s="15" t="s">
        <v>66</v>
      </c>
      <c r="B298" s="15" t="s">
        <v>537</v>
      </c>
      <c r="C298" s="15" t="s">
        <v>538</v>
      </c>
      <c r="D298" s="15" t="s">
        <v>682</v>
      </c>
      <c r="E298" s="16" t="str">
        <f t="shared" ref="E298:E300" si="15">CONCATENATE(D298," - ",F298)</f>
        <v>L - Informateur Cle</v>
      </c>
      <c r="F298" s="16" t="s">
        <v>681</v>
      </c>
      <c r="G298" s="15"/>
      <c r="H298" s="15"/>
      <c r="I298" s="15"/>
      <c r="J298" s="15"/>
      <c r="K298" s="15"/>
      <c r="L298" s="17"/>
      <c r="M298" s="15" t="s">
        <v>556</v>
      </c>
      <c r="N298" s="17"/>
    </row>
    <row r="299" spans="1:14" ht="38.25" x14ac:dyDescent="0.25">
      <c r="A299" s="40" t="s">
        <v>789</v>
      </c>
      <c r="B299" s="40" t="s">
        <v>539</v>
      </c>
      <c r="C299" s="40" t="s">
        <v>194</v>
      </c>
      <c r="D299" s="40" t="s">
        <v>727</v>
      </c>
      <c r="E299" s="19" t="str">
        <f>CONCATENATE(D299," - ",F299)</f>
        <v>QL0001 - Seriez-vous d'accord pour collecter des informations sur ce village ou un autre village a l'aide de vos contacts? Noous vous contacterons prochainement</v>
      </c>
      <c r="F299" s="41" t="s">
        <v>1158</v>
      </c>
      <c r="G299" s="21"/>
      <c r="H299" s="21"/>
      <c r="I299" s="21"/>
      <c r="J299" s="21"/>
      <c r="K299" s="21"/>
      <c r="L299" s="21"/>
      <c r="M299" s="21"/>
      <c r="N299" s="21"/>
    </row>
    <row r="300" spans="1:14" x14ac:dyDescent="0.25">
      <c r="A300" s="40" t="s">
        <v>540</v>
      </c>
      <c r="B300" s="40"/>
      <c r="C300" s="40"/>
      <c r="D300" s="40" t="s">
        <v>728</v>
      </c>
      <c r="E300" s="19" t="str">
        <f t="shared" si="15"/>
        <v>QL0002 - Nom de la personne contact</v>
      </c>
      <c r="F300" s="41" t="s">
        <v>821</v>
      </c>
      <c r="G300" s="21"/>
      <c r="H300" s="21"/>
      <c r="I300" s="18" t="str">
        <f>CONCATENATE("(selected(${",$D$299,"},","'oui'","))")</f>
        <v>(selected(${QL0001},'oui'))</v>
      </c>
      <c r="J300" s="21"/>
      <c r="K300" s="21"/>
      <c r="L300" s="21"/>
      <c r="M300" s="21"/>
      <c r="N300" s="21"/>
    </row>
    <row r="301" spans="1:14" x14ac:dyDescent="0.25">
      <c r="A301" s="40" t="s">
        <v>540</v>
      </c>
      <c r="B301" s="40"/>
      <c r="C301" s="40"/>
      <c r="D301" s="40" t="s">
        <v>822</v>
      </c>
      <c r="E301" s="41" t="str">
        <f>CONCATENATE(D301," - ",F301)</f>
        <v>QL0003 - Numero de telephone</v>
      </c>
      <c r="F301" s="41" t="s">
        <v>804</v>
      </c>
      <c r="G301" s="21"/>
      <c r="H301" s="21"/>
      <c r="I301" s="18" t="str">
        <f t="shared" ref="I301:I302" si="16">CONCATENATE("(selected(${",$D$299,"},","'oui'","))")</f>
        <v>(selected(${QL0001},'oui'))</v>
      </c>
      <c r="J301" s="21"/>
      <c r="K301" s="21"/>
      <c r="L301" s="21"/>
      <c r="M301" s="21"/>
      <c r="N301" s="21"/>
    </row>
    <row r="302" spans="1:14" x14ac:dyDescent="0.25">
      <c r="A302" s="40" t="s">
        <v>540</v>
      </c>
      <c r="B302" s="40"/>
      <c r="C302" s="40"/>
      <c r="D302" s="40" t="s">
        <v>823</v>
      </c>
      <c r="E302" s="41" t="str">
        <f>CONCATENATE(D302," - ",F302)</f>
        <v>QL0004 - Numero de telephone numero 2</v>
      </c>
      <c r="F302" s="41" t="s">
        <v>824</v>
      </c>
      <c r="G302" s="21"/>
      <c r="H302" s="21"/>
      <c r="I302" s="18" t="str">
        <f t="shared" si="16"/>
        <v>(selected(${QL0001},'oui'))</v>
      </c>
      <c r="J302" s="21"/>
      <c r="K302" s="21"/>
      <c r="L302" s="21"/>
      <c r="M302" s="21"/>
      <c r="N302" s="21"/>
    </row>
    <row r="303" spans="1:14" x14ac:dyDescent="0.25">
      <c r="A303" s="15" t="s">
        <v>70</v>
      </c>
      <c r="B303" s="15" t="s">
        <v>542</v>
      </c>
      <c r="C303" s="15" t="s">
        <v>538</v>
      </c>
      <c r="D303" s="15" t="s">
        <v>682</v>
      </c>
      <c r="E303" s="16" t="str">
        <f>CONCATENATE(D303," - ",F303)</f>
        <v>L - Informateur Cle</v>
      </c>
      <c r="F303" s="16" t="s">
        <v>681</v>
      </c>
      <c r="G303" s="15"/>
      <c r="H303" s="15"/>
      <c r="I303" s="15"/>
      <c r="J303" s="15"/>
      <c r="K303" s="15"/>
      <c r="L303" s="17"/>
      <c r="M303" s="15" t="s">
        <v>556</v>
      </c>
      <c r="N303" s="17"/>
    </row>
    <row r="304" spans="1:14" x14ac:dyDescent="0.25">
      <c r="A304" s="43" t="s">
        <v>1107</v>
      </c>
      <c r="B304" s="43"/>
      <c r="C304" s="43"/>
      <c r="D304" s="43" t="s">
        <v>1106</v>
      </c>
      <c r="E304" s="43" t="s">
        <v>1106</v>
      </c>
      <c r="F304" s="42"/>
      <c r="G304" s="43"/>
      <c r="H304" s="43"/>
      <c r="I304" s="43" t="s">
        <v>1105</v>
      </c>
      <c r="J304" s="43"/>
      <c r="K304" s="43"/>
      <c r="L304" s="44"/>
      <c r="M304" s="43"/>
      <c r="N304" s="44"/>
    </row>
    <row r="305" spans="1:14" ht="25.5" x14ac:dyDescent="0.25">
      <c r="A305" s="25" t="s">
        <v>543</v>
      </c>
      <c r="B305" s="25"/>
      <c r="C305" s="25"/>
      <c r="D305" s="25" t="s">
        <v>1108</v>
      </c>
      <c r="E305" s="27" t="s">
        <v>792</v>
      </c>
      <c r="F305" s="27" t="s">
        <v>859</v>
      </c>
      <c r="G305" s="25"/>
      <c r="H305" s="25"/>
      <c r="I305" s="18" t="s">
        <v>814</v>
      </c>
      <c r="J305" s="28"/>
      <c r="K305" s="25"/>
      <c r="L305" s="20"/>
      <c r="M305" s="20"/>
      <c r="N305" s="20"/>
    </row>
    <row r="306" spans="1:14" x14ac:dyDescent="0.25">
      <c r="A306" s="40" t="s">
        <v>543</v>
      </c>
      <c r="D306" s="40" t="s">
        <v>1067</v>
      </c>
      <c r="E306" s="41" t="s">
        <v>1104</v>
      </c>
    </row>
    <row r="307" spans="1:14" x14ac:dyDescent="0.25">
      <c r="A307" s="40" t="s">
        <v>542</v>
      </c>
      <c r="D307" s="40" t="s">
        <v>542</v>
      </c>
    </row>
  </sheetData>
  <autoFilter ref="A1:N303"/>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1"/>
  <sheetViews>
    <sheetView zoomScaleNormal="100" workbookViewId="0">
      <pane ySplit="1" topLeftCell="A319" activePane="bottomLeft" state="frozen"/>
      <selection activeCell="B36" sqref="B36"/>
      <selection pane="bottomLeft" activeCell="C555" sqref="C555"/>
    </sheetView>
  </sheetViews>
  <sheetFormatPr defaultRowHeight="15" x14ac:dyDescent="0.25"/>
  <cols>
    <col min="1" max="1" width="13.7109375" style="45" bestFit="1" customWidth="1"/>
    <col min="2" max="2" width="15" style="45" customWidth="1"/>
    <col min="3" max="3" width="15.85546875" style="45" customWidth="1"/>
    <col min="4" max="8" width="15.42578125" style="5" bestFit="1" customWidth="1"/>
    <col min="9" max="16384" width="9.140625" style="45"/>
  </cols>
  <sheetData>
    <row r="1" spans="1:8" s="5" customFormat="1" x14ac:dyDescent="0.25">
      <c r="A1" s="4" t="s">
        <v>9</v>
      </c>
      <c r="B1" s="4" t="s">
        <v>1</v>
      </c>
      <c r="C1" s="4" t="s">
        <v>2</v>
      </c>
      <c r="D1" s="4" t="s">
        <v>879</v>
      </c>
      <c r="E1" s="4" t="s">
        <v>144</v>
      </c>
      <c r="F1" s="4" t="s">
        <v>145</v>
      </c>
      <c r="G1" s="4" t="s">
        <v>1100</v>
      </c>
      <c r="H1" s="4" t="s">
        <v>1101</v>
      </c>
    </row>
    <row r="2" spans="1:8" ht="12.75" x14ac:dyDescent="0.2">
      <c r="A2" s="6" t="s">
        <v>145</v>
      </c>
      <c r="B2" s="6" t="s">
        <v>152</v>
      </c>
      <c r="C2" s="6" t="s">
        <v>152</v>
      </c>
      <c r="D2" s="6" t="s">
        <v>880</v>
      </c>
      <c r="E2" s="6" t="s">
        <v>161</v>
      </c>
      <c r="F2" s="6"/>
      <c r="G2" s="6"/>
      <c r="H2" s="6"/>
    </row>
    <row r="3" spans="1:8" ht="12.75" x14ac:dyDescent="0.2">
      <c r="A3" s="6" t="s">
        <v>145</v>
      </c>
      <c r="B3" s="6" t="s">
        <v>146</v>
      </c>
      <c r="C3" s="6" t="s">
        <v>146</v>
      </c>
      <c r="D3" s="6" t="s">
        <v>880</v>
      </c>
      <c r="E3" s="6" t="s">
        <v>147</v>
      </c>
      <c r="F3" s="6"/>
      <c r="G3" s="6"/>
      <c r="H3" s="6"/>
    </row>
    <row r="4" spans="1:8" ht="12.75" x14ac:dyDescent="0.2">
      <c r="A4" s="6" t="s">
        <v>145</v>
      </c>
      <c r="B4" s="6" t="s">
        <v>154</v>
      </c>
      <c r="C4" s="6" t="s">
        <v>154</v>
      </c>
      <c r="D4" s="6" t="s">
        <v>880</v>
      </c>
      <c r="E4" s="6" t="s">
        <v>161</v>
      </c>
      <c r="F4" s="6"/>
      <c r="G4" s="6"/>
      <c r="H4" s="6"/>
    </row>
    <row r="5" spans="1:8" ht="12.75" x14ac:dyDescent="0.2">
      <c r="A5" s="6" t="s">
        <v>145</v>
      </c>
      <c r="B5" s="6" t="s">
        <v>155</v>
      </c>
      <c r="C5" s="6" t="s">
        <v>155</v>
      </c>
      <c r="D5" s="6" t="s">
        <v>880</v>
      </c>
      <c r="E5" s="6" t="s">
        <v>161</v>
      </c>
      <c r="F5" s="6"/>
      <c r="G5" s="6"/>
      <c r="H5" s="6"/>
    </row>
    <row r="6" spans="1:8" ht="12.75" x14ac:dyDescent="0.2">
      <c r="A6" s="6" t="s">
        <v>145</v>
      </c>
      <c r="B6" s="6" t="s">
        <v>150</v>
      </c>
      <c r="C6" s="6" t="s">
        <v>150</v>
      </c>
      <c r="D6" s="6" t="s">
        <v>880</v>
      </c>
      <c r="E6" s="6" t="s">
        <v>151</v>
      </c>
      <c r="F6" s="6"/>
      <c r="G6" s="6"/>
      <c r="H6" s="6"/>
    </row>
    <row r="7" spans="1:8" ht="12.75" x14ac:dyDescent="0.2">
      <c r="A7" s="6" t="s">
        <v>145</v>
      </c>
      <c r="B7" s="6" t="s">
        <v>157</v>
      </c>
      <c r="C7" s="6" t="s">
        <v>157</v>
      </c>
      <c r="D7" s="6" t="s">
        <v>880</v>
      </c>
      <c r="E7" s="6" t="s">
        <v>156</v>
      </c>
      <c r="F7" s="6"/>
      <c r="G7" s="6"/>
      <c r="H7" s="6"/>
    </row>
    <row r="8" spans="1:8" ht="12.75" x14ac:dyDescent="0.2">
      <c r="A8" s="6" t="s">
        <v>145</v>
      </c>
      <c r="B8" s="6" t="s">
        <v>158</v>
      </c>
      <c r="C8" s="6" t="s">
        <v>158</v>
      </c>
      <c r="D8" s="6" t="s">
        <v>880</v>
      </c>
      <c r="E8" s="6" t="s">
        <v>156</v>
      </c>
      <c r="F8" s="6"/>
      <c r="G8" s="6"/>
      <c r="H8" s="6"/>
    </row>
    <row r="9" spans="1:8" ht="12.75" x14ac:dyDescent="0.2">
      <c r="A9" s="6" t="s">
        <v>145</v>
      </c>
      <c r="B9" s="6" t="s">
        <v>159</v>
      </c>
      <c r="C9" s="6" t="s">
        <v>159</v>
      </c>
      <c r="D9" s="6" t="s">
        <v>880</v>
      </c>
      <c r="E9" s="6" t="s">
        <v>156</v>
      </c>
      <c r="F9" s="6"/>
      <c r="G9" s="6"/>
      <c r="H9" s="6"/>
    </row>
    <row r="10" spans="1:8" ht="12.75" x14ac:dyDescent="0.2">
      <c r="A10" s="6" t="s">
        <v>145</v>
      </c>
      <c r="B10" s="6" t="s">
        <v>148</v>
      </c>
      <c r="C10" s="6" t="s">
        <v>148</v>
      </c>
      <c r="D10" s="6" t="s">
        <v>880</v>
      </c>
      <c r="E10" s="6" t="s">
        <v>149</v>
      </c>
      <c r="F10" s="6"/>
      <c r="G10" s="6"/>
      <c r="H10" s="6"/>
    </row>
    <row r="11" spans="1:8" ht="12.75" x14ac:dyDescent="0.2">
      <c r="A11" s="6" t="s">
        <v>145</v>
      </c>
      <c r="B11" s="6" t="s">
        <v>160</v>
      </c>
      <c r="C11" s="6" t="s">
        <v>160</v>
      </c>
      <c r="D11" s="6" t="s">
        <v>880</v>
      </c>
      <c r="E11" s="6" t="s">
        <v>156</v>
      </c>
      <c r="F11" s="6"/>
      <c r="G11" s="6"/>
      <c r="H11" s="6"/>
    </row>
    <row r="12" spans="1:8" ht="12.75" x14ac:dyDescent="0.2">
      <c r="A12" s="6" t="s">
        <v>145</v>
      </c>
      <c r="B12" s="6" t="s">
        <v>1071</v>
      </c>
      <c r="C12" s="6" t="s">
        <v>1072</v>
      </c>
      <c r="D12" s="6" t="s">
        <v>902</v>
      </c>
      <c r="E12" s="6" t="s">
        <v>1073</v>
      </c>
      <c r="F12" s="6"/>
      <c r="G12" s="6"/>
      <c r="H12" s="6"/>
    </row>
    <row r="13" spans="1:8" ht="12.75" x14ac:dyDescent="0.2">
      <c r="A13" s="6" t="s">
        <v>145</v>
      </c>
      <c r="B13" s="6" t="s">
        <v>1074</v>
      </c>
      <c r="C13" s="6" t="s">
        <v>1074</v>
      </c>
      <c r="D13" s="6" t="s">
        <v>910</v>
      </c>
      <c r="E13" s="6" t="s">
        <v>1074</v>
      </c>
      <c r="F13" s="6"/>
      <c r="G13" s="6"/>
      <c r="H13" s="6"/>
    </row>
    <row r="14" spans="1:8" ht="12.75" x14ac:dyDescent="0.2">
      <c r="A14" s="6" t="s">
        <v>145</v>
      </c>
      <c r="B14" s="6" t="s">
        <v>1075</v>
      </c>
      <c r="C14" s="6" t="s">
        <v>1075</v>
      </c>
      <c r="D14" s="6" t="s">
        <v>882</v>
      </c>
      <c r="E14" s="6" t="s">
        <v>1075</v>
      </c>
      <c r="F14" s="6"/>
      <c r="G14" s="6"/>
      <c r="H14" s="6"/>
    </row>
    <row r="15" spans="1:8" ht="12.75" x14ac:dyDescent="0.2">
      <c r="A15" s="6"/>
      <c r="B15" s="6"/>
      <c r="C15" s="6"/>
      <c r="D15" s="6"/>
      <c r="E15" s="6"/>
      <c r="F15" s="6"/>
      <c r="G15" s="6"/>
      <c r="H15" s="6"/>
    </row>
    <row r="16" spans="1:8" ht="12.75" x14ac:dyDescent="0.2">
      <c r="A16" s="6" t="s">
        <v>1101</v>
      </c>
      <c r="B16" s="6" t="s">
        <v>146</v>
      </c>
      <c r="C16" s="6" t="s">
        <v>146</v>
      </c>
      <c r="D16" s="6" t="s">
        <v>880</v>
      </c>
      <c r="E16" s="6"/>
      <c r="F16" s="6"/>
      <c r="G16" s="6" t="s">
        <v>147</v>
      </c>
      <c r="H16" s="6"/>
    </row>
    <row r="17" spans="1:8" ht="12.75" x14ac:dyDescent="0.2">
      <c r="A17" s="6" t="s">
        <v>1101</v>
      </c>
      <c r="B17" s="6" t="s">
        <v>148</v>
      </c>
      <c r="C17" s="6" t="s">
        <v>148</v>
      </c>
      <c r="D17" s="6" t="s">
        <v>880</v>
      </c>
      <c r="E17" s="6"/>
      <c r="F17" s="6"/>
      <c r="G17" s="6" t="s">
        <v>149</v>
      </c>
      <c r="H17" s="6"/>
    </row>
    <row r="18" spans="1:8" ht="12.75" x14ac:dyDescent="0.2">
      <c r="A18" s="6"/>
      <c r="B18" s="6"/>
      <c r="C18" s="6"/>
      <c r="D18" s="6"/>
      <c r="E18" s="6"/>
      <c r="F18" s="6"/>
      <c r="G18" s="6"/>
      <c r="H18" s="6"/>
    </row>
    <row r="19" spans="1:8" ht="12.75" x14ac:dyDescent="0.2">
      <c r="A19" s="6" t="s">
        <v>1100</v>
      </c>
      <c r="B19" s="6" t="s">
        <v>149</v>
      </c>
      <c r="C19" s="6" t="s">
        <v>149</v>
      </c>
      <c r="D19" s="6" t="s">
        <v>880</v>
      </c>
      <c r="E19" s="6"/>
      <c r="F19" s="6"/>
      <c r="G19" s="6"/>
      <c r="H19" s="6"/>
    </row>
    <row r="20" spans="1:8" ht="12.75" x14ac:dyDescent="0.2">
      <c r="A20" s="6" t="s">
        <v>1100</v>
      </c>
      <c r="B20" s="6" t="s">
        <v>147</v>
      </c>
      <c r="C20" s="6" t="s">
        <v>147</v>
      </c>
      <c r="D20" s="6" t="s">
        <v>880</v>
      </c>
      <c r="E20" s="6"/>
      <c r="F20" s="6"/>
      <c r="G20" s="6"/>
      <c r="H20" s="6"/>
    </row>
    <row r="21" spans="1:8" ht="12.75" x14ac:dyDescent="0.2">
      <c r="A21" s="6"/>
      <c r="B21" s="6"/>
      <c r="C21" s="6"/>
      <c r="D21" s="6"/>
      <c r="E21" s="6"/>
      <c r="F21" s="6"/>
      <c r="G21" s="6"/>
      <c r="H21" s="6"/>
    </row>
    <row r="22" spans="1:8" ht="12.75" x14ac:dyDescent="0.2">
      <c r="A22" s="6" t="s">
        <v>879</v>
      </c>
      <c r="B22" s="6" t="s">
        <v>880</v>
      </c>
      <c r="C22" s="6" t="s">
        <v>880</v>
      </c>
      <c r="D22" s="6"/>
      <c r="E22" s="6"/>
      <c r="F22" s="6"/>
      <c r="G22" s="6"/>
      <c r="H22" s="6"/>
    </row>
    <row r="23" spans="1:8" ht="12.75" x14ac:dyDescent="0.2">
      <c r="A23" s="6" t="s">
        <v>879</v>
      </c>
      <c r="B23" s="6" t="s">
        <v>910</v>
      </c>
      <c r="C23" s="6" t="s">
        <v>910</v>
      </c>
      <c r="D23" s="6"/>
      <c r="E23" s="6"/>
      <c r="F23" s="6"/>
      <c r="G23" s="6"/>
      <c r="H23" s="6"/>
    </row>
    <row r="24" spans="1:8" ht="12.75" x14ac:dyDescent="0.2">
      <c r="A24" s="6" t="s">
        <v>879</v>
      </c>
      <c r="B24" s="6" t="s">
        <v>882</v>
      </c>
      <c r="C24" s="6" t="s">
        <v>882</v>
      </c>
      <c r="D24" s="6"/>
      <c r="E24" s="6"/>
      <c r="F24" s="6"/>
      <c r="G24" s="6"/>
      <c r="H24" s="6"/>
    </row>
    <row r="25" spans="1:8" ht="12.75" x14ac:dyDescent="0.2">
      <c r="A25" s="6" t="s">
        <v>879</v>
      </c>
      <c r="B25" s="6" t="s">
        <v>902</v>
      </c>
      <c r="C25" s="6" t="s">
        <v>902</v>
      </c>
      <c r="D25" s="6"/>
      <c r="E25" s="6"/>
      <c r="F25" s="6"/>
      <c r="G25" s="6"/>
      <c r="H25" s="6"/>
    </row>
    <row r="26" spans="1:8" ht="12.75" x14ac:dyDescent="0.2">
      <c r="A26" s="6"/>
      <c r="B26" s="6"/>
      <c r="C26" s="6"/>
      <c r="D26" s="6"/>
      <c r="E26" s="6"/>
      <c r="F26" s="6"/>
      <c r="G26" s="6"/>
      <c r="H26" s="6"/>
    </row>
    <row r="27" spans="1:8" ht="12.75" x14ac:dyDescent="0.2">
      <c r="A27" s="6" t="s">
        <v>144</v>
      </c>
      <c r="B27" s="6" t="s">
        <v>151</v>
      </c>
      <c r="C27" s="6" t="s">
        <v>151</v>
      </c>
      <c r="D27" s="6" t="s">
        <v>880</v>
      </c>
      <c r="E27" s="6"/>
      <c r="F27" s="6"/>
      <c r="G27" s="6"/>
      <c r="H27" s="6"/>
    </row>
    <row r="28" spans="1:8" ht="12.75" x14ac:dyDescent="0.2">
      <c r="A28" s="6" t="s">
        <v>144</v>
      </c>
      <c r="B28" s="6" t="s">
        <v>161</v>
      </c>
      <c r="C28" s="6" t="s">
        <v>153</v>
      </c>
      <c r="D28" s="6" t="s">
        <v>880</v>
      </c>
      <c r="E28" s="6"/>
      <c r="F28" s="6"/>
      <c r="G28" s="6"/>
      <c r="H28" s="6"/>
    </row>
    <row r="29" spans="1:8" ht="12.75" x14ac:dyDescent="0.2">
      <c r="A29" s="6" t="s">
        <v>144</v>
      </c>
      <c r="B29" s="6" t="s">
        <v>147</v>
      </c>
      <c r="C29" s="6" t="s">
        <v>147</v>
      </c>
      <c r="D29" s="6" t="s">
        <v>880</v>
      </c>
      <c r="E29" s="6"/>
      <c r="F29" s="6"/>
      <c r="G29" s="6"/>
      <c r="H29" s="6"/>
    </row>
    <row r="30" spans="1:8" ht="12.75" x14ac:dyDescent="0.2">
      <c r="A30" s="6" t="s">
        <v>144</v>
      </c>
      <c r="B30" s="6" t="s">
        <v>156</v>
      </c>
      <c r="C30" s="6" t="s">
        <v>156</v>
      </c>
      <c r="D30" s="6" t="s">
        <v>880</v>
      </c>
      <c r="E30" s="6"/>
      <c r="F30" s="6"/>
      <c r="G30" s="6"/>
      <c r="H30" s="6"/>
    </row>
    <row r="31" spans="1:8" ht="12.75" x14ac:dyDescent="0.2">
      <c r="A31" s="6" t="s">
        <v>144</v>
      </c>
      <c r="B31" s="6" t="s">
        <v>149</v>
      </c>
      <c r="C31" s="6" t="s">
        <v>149</v>
      </c>
      <c r="D31" s="6" t="s">
        <v>880</v>
      </c>
      <c r="E31" s="6"/>
      <c r="F31" s="6"/>
      <c r="G31" s="6"/>
      <c r="H31" s="6"/>
    </row>
    <row r="32" spans="1:8" ht="12.75" x14ac:dyDescent="0.2">
      <c r="A32" s="6" t="s">
        <v>144</v>
      </c>
      <c r="B32" s="6" t="s">
        <v>1073</v>
      </c>
      <c r="C32" s="6" t="s">
        <v>1076</v>
      </c>
      <c r="D32" s="6" t="s">
        <v>902</v>
      </c>
      <c r="E32" s="6"/>
      <c r="F32" s="6"/>
      <c r="G32" s="6"/>
      <c r="H32" s="6"/>
    </row>
    <row r="33" spans="1:8" ht="12.75" x14ac:dyDescent="0.2">
      <c r="A33" s="6" t="s">
        <v>144</v>
      </c>
      <c r="B33" s="6" t="s">
        <v>1074</v>
      </c>
      <c r="C33" s="6" t="s">
        <v>1074</v>
      </c>
      <c r="D33" s="6" t="s">
        <v>910</v>
      </c>
      <c r="E33" s="6"/>
      <c r="F33" s="6"/>
      <c r="G33" s="6"/>
      <c r="H33" s="6"/>
    </row>
    <row r="34" spans="1:8" ht="12.75" x14ac:dyDescent="0.2">
      <c r="A34" s="6" t="s">
        <v>144</v>
      </c>
      <c r="B34" s="6" t="s">
        <v>1075</v>
      </c>
      <c r="C34" s="6" t="s">
        <v>1075</v>
      </c>
      <c r="D34" s="6" t="s">
        <v>882</v>
      </c>
      <c r="E34" s="6"/>
      <c r="F34" s="6"/>
      <c r="G34" s="6"/>
      <c r="H34" s="6"/>
    </row>
    <row r="35" spans="1:8" ht="12.75" x14ac:dyDescent="0.2">
      <c r="A35" s="6"/>
      <c r="B35" s="6"/>
      <c r="C35" s="6"/>
      <c r="D35" s="6"/>
      <c r="E35" s="6"/>
      <c r="F35" s="6"/>
      <c r="G35" s="6"/>
      <c r="H35" s="6"/>
    </row>
    <row r="36" spans="1:8" ht="12.75" x14ac:dyDescent="0.2">
      <c r="A36" s="6" t="s">
        <v>163</v>
      </c>
      <c r="B36" s="6" t="s">
        <v>885</v>
      </c>
      <c r="C36" s="6" t="s">
        <v>885</v>
      </c>
      <c r="D36" s="6" t="s">
        <v>882</v>
      </c>
      <c r="E36" s="6" t="s">
        <v>1075</v>
      </c>
      <c r="F36" s="6" t="s">
        <v>1075</v>
      </c>
      <c r="G36" s="6"/>
      <c r="H36" s="6"/>
    </row>
    <row r="37" spans="1:8" ht="12.75" x14ac:dyDescent="0.2">
      <c r="A37" s="6" t="s">
        <v>163</v>
      </c>
      <c r="B37" s="6" t="s">
        <v>901</v>
      </c>
      <c r="C37" s="6" t="s">
        <v>901</v>
      </c>
      <c r="D37" s="6" t="s">
        <v>902</v>
      </c>
      <c r="E37" s="6" t="s">
        <v>1073</v>
      </c>
      <c r="F37" s="6" t="s">
        <v>1071</v>
      </c>
      <c r="G37" s="6"/>
      <c r="H37" s="6"/>
    </row>
    <row r="38" spans="1:8" ht="12.75" x14ac:dyDescent="0.2">
      <c r="A38" s="6" t="s">
        <v>163</v>
      </c>
      <c r="B38" s="6" t="s">
        <v>967</v>
      </c>
      <c r="C38" s="6" t="s">
        <v>968</v>
      </c>
      <c r="D38" s="6" t="s">
        <v>880</v>
      </c>
      <c r="E38" s="6" t="s">
        <v>161</v>
      </c>
      <c r="F38" s="6" t="s">
        <v>154</v>
      </c>
      <c r="G38" s="6"/>
      <c r="H38" s="6"/>
    </row>
    <row r="39" spans="1:8" ht="12.75" x14ac:dyDescent="0.2">
      <c r="A39" s="6" t="s">
        <v>163</v>
      </c>
      <c r="B39" s="6" t="s">
        <v>969</v>
      </c>
      <c r="C39" s="6" t="s">
        <v>970</v>
      </c>
      <c r="D39" s="6" t="s">
        <v>880</v>
      </c>
      <c r="E39" s="6" t="s">
        <v>161</v>
      </c>
      <c r="F39" s="6" t="s">
        <v>154</v>
      </c>
      <c r="G39" s="6"/>
      <c r="H39" s="6"/>
    </row>
    <row r="40" spans="1:8" ht="12.75" x14ac:dyDescent="0.2">
      <c r="A40" s="6" t="s">
        <v>163</v>
      </c>
      <c r="B40" s="6" t="s">
        <v>1013</v>
      </c>
      <c r="C40" s="6" t="s">
        <v>1014</v>
      </c>
      <c r="D40" s="6" t="s">
        <v>880</v>
      </c>
      <c r="E40" s="6" t="s">
        <v>156</v>
      </c>
      <c r="F40" s="6" t="s">
        <v>158</v>
      </c>
      <c r="G40" s="6"/>
      <c r="H40" s="6"/>
    </row>
    <row r="41" spans="1:8" ht="12.75" x14ac:dyDescent="0.2">
      <c r="A41" s="6" t="s">
        <v>163</v>
      </c>
      <c r="B41" s="6" t="s">
        <v>953</v>
      </c>
      <c r="C41" s="6" t="s">
        <v>954</v>
      </c>
      <c r="D41" s="6" t="s">
        <v>880</v>
      </c>
      <c r="E41" s="6" t="s">
        <v>151</v>
      </c>
      <c r="F41" s="6" t="s">
        <v>150</v>
      </c>
      <c r="G41" s="6"/>
      <c r="H41" s="6"/>
    </row>
    <row r="42" spans="1:8" ht="12.75" x14ac:dyDescent="0.2">
      <c r="A42" s="6" t="s">
        <v>163</v>
      </c>
      <c r="B42" s="6" t="s">
        <v>924</v>
      </c>
      <c r="C42" s="6" t="s">
        <v>895</v>
      </c>
      <c r="D42" s="6" t="s">
        <v>882</v>
      </c>
      <c r="E42" s="6" t="s">
        <v>1075</v>
      </c>
      <c r="F42" s="6" t="s">
        <v>1075</v>
      </c>
      <c r="G42" s="6"/>
      <c r="H42" s="6"/>
    </row>
    <row r="43" spans="1:8" ht="12.75" x14ac:dyDescent="0.2">
      <c r="A43" s="6" t="s">
        <v>163</v>
      </c>
      <c r="B43" s="6" t="s">
        <v>964</v>
      </c>
      <c r="C43" s="6" t="s">
        <v>965</v>
      </c>
      <c r="D43" s="6" t="s">
        <v>880</v>
      </c>
      <c r="E43" s="6" t="s">
        <v>161</v>
      </c>
      <c r="F43" s="6" t="s">
        <v>154</v>
      </c>
      <c r="G43" s="6"/>
      <c r="H43" s="6"/>
    </row>
    <row r="44" spans="1:8" ht="12.75" x14ac:dyDescent="0.2">
      <c r="A44" s="6" t="s">
        <v>163</v>
      </c>
      <c r="B44" s="6" t="s">
        <v>980</v>
      </c>
      <c r="C44" s="6" t="s">
        <v>980</v>
      </c>
      <c r="D44" s="6" t="s">
        <v>880</v>
      </c>
      <c r="E44" s="6" t="s">
        <v>161</v>
      </c>
      <c r="F44" s="6" t="s">
        <v>154</v>
      </c>
      <c r="G44" s="6"/>
      <c r="H44" s="6"/>
    </row>
    <row r="45" spans="1:8" ht="12.75" x14ac:dyDescent="0.2">
      <c r="A45" s="6" t="s">
        <v>163</v>
      </c>
      <c r="B45" s="6" t="s">
        <v>966</v>
      </c>
      <c r="C45" s="6" t="s">
        <v>966</v>
      </c>
      <c r="D45" s="6" t="s">
        <v>880</v>
      </c>
      <c r="E45" s="6" t="s">
        <v>161</v>
      </c>
      <c r="F45" s="6" t="s">
        <v>154</v>
      </c>
      <c r="G45" s="6"/>
      <c r="H45" s="6"/>
    </row>
    <row r="46" spans="1:8" ht="12.75" x14ac:dyDescent="0.2">
      <c r="A46" s="6" t="s">
        <v>163</v>
      </c>
      <c r="B46" s="6" t="s">
        <v>955</v>
      </c>
      <c r="C46" s="6" t="s">
        <v>956</v>
      </c>
      <c r="D46" s="6" t="s">
        <v>880</v>
      </c>
      <c r="E46" s="6" t="s">
        <v>151</v>
      </c>
      <c r="F46" s="6" t="s">
        <v>150</v>
      </c>
      <c r="G46" s="6"/>
      <c r="H46" s="6"/>
    </row>
    <row r="47" spans="1:8" ht="12.75" x14ac:dyDescent="0.2">
      <c r="A47" s="6" t="s">
        <v>163</v>
      </c>
      <c r="B47" s="6" t="s">
        <v>990</v>
      </c>
      <c r="C47" s="6" t="s">
        <v>990</v>
      </c>
      <c r="D47" s="6" t="s">
        <v>880</v>
      </c>
      <c r="E47" s="6" t="s">
        <v>161</v>
      </c>
      <c r="F47" s="6" t="s">
        <v>154</v>
      </c>
      <c r="G47" s="6"/>
      <c r="H47" s="6"/>
    </row>
    <row r="48" spans="1:8" ht="12.75" x14ac:dyDescent="0.2">
      <c r="A48" s="6" t="s">
        <v>163</v>
      </c>
      <c r="B48" s="6" t="s">
        <v>978</v>
      </c>
      <c r="C48" s="6" t="s">
        <v>978</v>
      </c>
      <c r="D48" s="6" t="s">
        <v>880</v>
      </c>
      <c r="E48" s="6" t="s">
        <v>161</v>
      </c>
      <c r="F48" s="6" t="s">
        <v>154</v>
      </c>
      <c r="G48" s="6"/>
      <c r="H48" s="6"/>
    </row>
    <row r="49" spans="1:8" ht="12.75" x14ac:dyDescent="0.2">
      <c r="A49" s="6" t="s">
        <v>163</v>
      </c>
      <c r="B49" s="6" t="s">
        <v>633</v>
      </c>
      <c r="C49" s="6" t="s">
        <v>633</v>
      </c>
      <c r="D49" s="6" t="s">
        <v>880</v>
      </c>
      <c r="E49" s="6" t="s">
        <v>149</v>
      </c>
      <c r="F49" s="6" t="s">
        <v>148</v>
      </c>
      <c r="G49" s="6" t="s">
        <v>149</v>
      </c>
      <c r="H49" s="6" t="s">
        <v>148</v>
      </c>
    </row>
    <row r="50" spans="1:8" ht="12.75" x14ac:dyDescent="0.2">
      <c r="A50" s="6" t="s">
        <v>163</v>
      </c>
      <c r="B50" s="6" t="s">
        <v>647</v>
      </c>
      <c r="C50" s="6" t="s">
        <v>648</v>
      </c>
      <c r="D50" s="6" t="s">
        <v>880</v>
      </c>
      <c r="E50" s="6" t="s">
        <v>147</v>
      </c>
      <c r="F50" s="6" t="s">
        <v>146</v>
      </c>
      <c r="G50" s="6" t="s">
        <v>147</v>
      </c>
      <c r="H50" s="6" t="s">
        <v>146</v>
      </c>
    </row>
    <row r="51" spans="1:8" ht="12.75" x14ac:dyDescent="0.2">
      <c r="A51" s="6" t="s">
        <v>163</v>
      </c>
      <c r="B51" s="6" t="s">
        <v>883</v>
      </c>
      <c r="C51" s="6" t="s">
        <v>883</v>
      </c>
      <c r="D51" s="6" t="s">
        <v>882</v>
      </c>
      <c r="E51" s="6" t="s">
        <v>1075</v>
      </c>
      <c r="F51" s="6" t="s">
        <v>1075</v>
      </c>
      <c r="G51" s="6"/>
      <c r="H51" s="6"/>
    </row>
    <row r="52" spans="1:8" ht="12.75" x14ac:dyDescent="0.2">
      <c r="A52" s="6" t="s">
        <v>163</v>
      </c>
      <c r="B52" s="6" t="s">
        <v>883</v>
      </c>
      <c r="C52" s="6" t="s">
        <v>883</v>
      </c>
      <c r="D52" s="6" t="s">
        <v>882</v>
      </c>
      <c r="E52" s="6" t="s">
        <v>1075</v>
      </c>
      <c r="F52" s="6" t="s">
        <v>1075</v>
      </c>
      <c r="G52" s="6"/>
      <c r="H52" s="6"/>
    </row>
    <row r="53" spans="1:8" ht="12.75" x14ac:dyDescent="0.2">
      <c r="A53" s="6" t="s">
        <v>163</v>
      </c>
      <c r="B53" s="6" t="s">
        <v>583</v>
      </c>
      <c r="C53" s="6" t="s">
        <v>584</v>
      </c>
      <c r="D53" s="6" t="s">
        <v>880</v>
      </c>
      <c r="E53" s="6" t="s">
        <v>147</v>
      </c>
      <c r="F53" s="6" t="s">
        <v>146</v>
      </c>
      <c r="G53" s="6" t="s">
        <v>147</v>
      </c>
      <c r="H53" s="6" t="s">
        <v>146</v>
      </c>
    </row>
    <row r="54" spans="1:8" ht="12.75" x14ac:dyDescent="0.2">
      <c r="A54" s="6" t="s">
        <v>163</v>
      </c>
      <c r="B54" s="6" t="s">
        <v>916</v>
      </c>
      <c r="C54" s="6" t="s">
        <v>916</v>
      </c>
      <c r="D54" s="6" t="s">
        <v>910</v>
      </c>
      <c r="E54" s="6" t="s">
        <v>1074</v>
      </c>
      <c r="F54" s="6" t="s">
        <v>1074</v>
      </c>
      <c r="G54" s="6"/>
      <c r="H54" s="6"/>
    </row>
    <row r="55" spans="1:8" ht="12.75" x14ac:dyDescent="0.2">
      <c r="A55" s="6" t="s">
        <v>163</v>
      </c>
      <c r="B55" s="6" t="s">
        <v>960</v>
      </c>
      <c r="C55" s="6" t="s">
        <v>960</v>
      </c>
      <c r="D55" s="6" t="s">
        <v>880</v>
      </c>
      <c r="E55" s="6" t="s">
        <v>151</v>
      </c>
      <c r="F55" s="6" t="s">
        <v>150</v>
      </c>
      <c r="G55" s="6"/>
      <c r="H55" s="6"/>
    </row>
    <row r="56" spans="1:8" ht="12.75" x14ac:dyDescent="0.2">
      <c r="A56" s="6" t="s">
        <v>163</v>
      </c>
      <c r="B56" s="6" t="s">
        <v>939</v>
      </c>
      <c r="C56" s="6" t="s">
        <v>939</v>
      </c>
      <c r="D56" s="6" t="s">
        <v>880</v>
      </c>
      <c r="E56" s="6" t="s">
        <v>151</v>
      </c>
      <c r="F56" s="6" t="s">
        <v>150</v>
      </c>
      <c r="G56" s="6"/>
      <c r="H56" s="6"/>
    </row>
    <row r="57" spans="1:8" ht="12.75" x14ac:dyDescent="0.2">
      <c r="A57" s="6" t="s">
        <v>163</v>
      </c>
      <c r="B57" s="6" t="s">
        <v>604</v>
      </c>
      <c r="C57" s="6" t="s">
        <v>605</v>
      </c>
      <c r="D57" s="6" t="s">
        <v>880</v>
      </c>
      <c r="E57" s="6" t="s">
        <v>147</v>
      </c>
      <c r="F57" s="6" t="s">
        <v>146</v>
      </c>
      <c r="G57" s="6" t="s">
        <v>147</v>
      </c>
      <c r="H57" s="6" t="s">
        <v>146</v>
      </c>
    </row>
    <row r="58" spans="1:8" ht="12.75" x14ac:dyDescent="0.2">
      <c r="A58" s="6" t="s">
        <v>163</v>
      </c>
      <c r="B58" s="6" t="s">
        <v>887</v>
      </c>
      <c r="C58" s="6" t="s">
        <v>887</v>
      </c>
      <c r="D58" s="6" t="s">
        <v>882</v>
      </c>
      <c r="E58" s="6" t="s">
        <v>1075</v>
      </c>
      <c r="F58" s="6" t="s">
        <v>1075</v>
      </c>
      <c r="G58" s="6"/>
      <c r="H58" s="6"/>
    </row>
    <row r="59" spans="1:8" ht="12.75" x14ac:dyDescent="0.2">
      <c r="A59" s="6" t="s">
        <v>163</v>
      </c>
      <c r="B59" s="6" t="s">
        <v>926</v>
      </c>
      <c r="C59" s="6" t="s">
        <v>926</v>
      </c>
      <c r="D59" s="6" t="s">
        <v>880</v>
      </c>
      <c r="E59" s="6" t="s">
        <v>151</v>
      </c>
      <c r="F59" s="6" t="s">
        <v>150</v>
      </c>
      <c r="G59" s="6"/>
      <c r="H59" s="6"/>
    </row>
    <row r="60" spans="1:8" ht="12.75" x14ac:dyDescent="0.2">
      <c r="A60" s="6" t="s">
        <v>163</v>
      </c>
      <c r="B60" s="6" t="s">
        <v>913</v>
      </c>
      <c r="C60" s="6" t="s">
        <v>913</v>
      </c>
      <c r="D60" s="6" t="s">
        <v>910</v>
      </c>
      <c r="E60" s="6" t="s">
        <v>1074</v>
      </c>
      <c r="F60" s="6" t="s">
        <v>1074</v>
      </c>
      <c r="G60" s="6"/>
      <c r="H60" s="6"/>
    </row>
    <row r="61" spans="1:8" ht="12.75" x14ac:dyDescent="0.2">
      <c r="A61" s="6" t="s">
        <v>163</v>
      </c>
      <c r="B61" s="6" t="s">
        <v>586</v>
      </c>
      <c r="C61" s="6" t="s">
        <v>587</v>
      </c>
      <c r="D61" s="6" t="s">
        <v>880</v>
      </c>
      <c r="E61" s="6" t="s">
        <v>147</v>
      </c>
      <c r="F61" s="6" t="s">
        <v>146</v>
      </c>
      <c r="G61" s="6" t="s">
        <v>147</v>
      </c>
      <c r="H61" s="6" t="s">
        <v>146</v>
      </c>
    </row>
    <row r="62" spans="1:8" ht="12.75" x14ac:dyDescent="0.2">
      <c r="A62" s="6" t="s">
        <v>163</v>
      </c>
      <c r="B62" s="6" t="s">
        <v>909</v>
      </c>
      <c r="C62" s="6" t="s">
        <v>909</v>
      </c>
      <c r="D62" s="6" t="s">
        <v>910</v>
      </c>
      <c r="E62" s="6" t="s">
        <v>1074</v>
      </c>
      <c r="F62" s="6" t="s">
        <v>1074</v>
      </c>
      <c r="G62" s="6"/>
      <c r="H62" s="6"/>
    </row>
    <row r="63" spans="1:8" ht="12.75" x14ac:dyDescent="0.2">
      <c r="A63" s="6" t="s">
        <v>163</v>
      </c>
      <c r="B63" s="6" t="s">
        <v>651</v>
      </c>
      <c r="C63" s="6" t="s">
        <v>652</v>
      </c>
      <c r="D63" s="6" t="s">
        <v>880</v>
      </c>
      <c r="E63" s="6" t="s">
        <v>149</v>
      </c>
      <c r="F63" s="6" t="s">
        <v>148</v>
      </c>
      <c r="G63" s="6" t="s">
        <v>149</v>
      </c>
      <c r="H63" s="6" t="s">
        <v>148</v>
      </c>
    </row>
    <row r="64" spans="1:8" ht="12.75" x14ac:dyDescent="0.2">
      <c r="A64" s="6" t="s">
        <v>163</v>
      </c>
      <c r="B64" s="6" t="s">
        <v>639</v>
      </c>
      <c r="C64" s="6" t="s">
        <v>639</v>
      </c>
      <c r="D64" s="6" t="s">
        <v>880</v>
      </c>
      <c r="E64" s="6" t="s">
        <v>149</v>
      </c>
      <c r="F64" s="6" t="s">
        <v>148</v>
      </c>
      <c r="G64" s="6" t="s">
        <v>149</v>
      </c>
      <c r="H64" s="6" t="s">
        <v>148</v>
      </c>
    </row>
    <row r="65" spans="1:8" ht="12.75" x14ac:dyDescent="0.2">
      <c r="A65" s="6" t="s">
        <v>163</v>
      </c>
      <c r="B65" s="6" t="s">
        <v>971</v>
      </c>
      <c r="C65" s="6" t="s">
        <v>972</v>
      </c>
      <c r="D65" s="6" t="s">
        <v>880</v>
      </c>
      <c r="E65" s="6" t="s">
        <v>161</v>
      </c>
      <c r="F65" s="6" t="s">
        <v>154</v>
      </c>
      <c r="G65" s="6"/>
      <c r="H65" s="6"/>
    </row>
    <row r="66" spans="1:8" ht="12.75" x14ac:dyDescent="0.2">
      <c r="A66" s="6" t="s">
        <v>163</v>
      </c>
      <c r="B66" s="6" t="s">
        <v>1077</v>
      </c>
      <c r="C66" s="6" t="s">
        <v>1077</v>
      </c>
      <c r="D66" s="6" t="s">
        <v>880</v>
      </c>
      <c r="E66" s="6" t="s">
        <v>156</v>
      </c>
      <c r="F66" s="6" t="s">
        <v>159</v>
      </c>
      <c r="G66" s="6"/>
      <c r="H66" s="6"/>
    </row>
    <row r="67" spans="1:8" ht="12.75" x14ac:dyDescent="0.2">
      <c r="A67" s="6" t="s">
        <v>163</v>
      </c>
      <c r="B67" s="6" t="s">
        <v>919</v>
      </c>
      <c r="C67" s="6" t="s">
        <v>889</v>
      </c>
      <c r="D67" s="6" t="s">
        <v>882</v>
      </c>
      <c r="E67" s="6" t="s">
        <v>1075</v>
      </c>
      <c r="F67" s="6" t="s">
        <v>1075</v>
      </c>
      <c r="G67" s="6"/>
      <c r="H67" s="6"/>
    </row>
    <row r="68" spans="1:8" ht="12.75" x14ac:dyDescent="0.2">
      <c r="A68" s="6" t="s">
        <v>163</v>
      </c>
      <c r="B68" s="6" t="s">
        <v>888</v>
      </c>
      <c r="C68" s="6" t="s">
        <v>888</v>
      </c>
      <c r="D68" s="6" t="s">
        <v>882</v>
      </c>
      <c r="E68" s="6" t="s">
        <v>1075</v>
      </c>
      <c r="F68" s="6" t="s">
        <v>1075</v>
      </c>
      <c r="G68" s="6"/>
      <c r="H68" s="6"/>
    </row>
    <row r="69" spans="1:8" ht="12.75" x14ac:dyDescent="0.2">
      <c r="A69" s="6" t="s">
        <v>163</v>
      </c>
      <c r="B69" s="6" t="s">
        <v>896</v>
      </c>
      <c r="C69" s="6" t="s">
        <v>896</v>
      </c>
      <c r="D69" s="6" t="s">
        <v>882</v>
      </c>
      <c r="E69" s="6" t="s">
        <v>1075</v>
      </c>
      <c r="F69" s="6" t="s">
        <v>1075</v>
      </c>
      <c r="G69" s="6"/>
      <c r="H69" s="6"/>
    </row>
    <row r="70" spans="1:8" ht="12.75" x14ac:dyDescent="0.2">
      <c r="A70" s="6" t="s">
        <v>163</v>
      </c>
      <c r="B70" s="6" t="s">
        <v>973</v>
      </c>
      <c r="C70" s="6" t="s">
        <v>974</v>
      </c>
      <c r="D70" s="6" t="s">
        <v>880</v>
      </c>
      <c r="E70" s="6" t="s">
        <v>161</v>
      </c>
      <c r="F70" s="6" t="s">
        <v>154</v>
      </c>
      <c r="G70" s="6"/>
      <c r="H70" s="6"/>
    </row>
    <row r="71" spans="1:8" ht="12.75" x14ac:dyDescent="0.2">
      <c r="A71" s="6" t="s">
        <v>163</v>
      </c>
      <c r="B71" s="6" t="s">
        <v>1021</v>
      </c>
      <c r="C71" s="6" t="s">
        <v>1021</v>
      </c>
      <c r="D71" s="6" t="s">
        <v>880</v>
      </c>
      <c r="E71" s="6" t="s">
        <v>156</v>
      </c>
      <c r="F71" s="6" t="s">
        <v>160</v>
      </c>
      <c r="G71" s="6"/>
      <c r="H71" s="6"/>
    </row>
    <row r="72" spans="1:8" ht="12.75" x14ac:dyDescent="0.2">
      <c r="A72" s="6" t="s">
        <v>163</v>
      </c>
      <c r="B72" s="6" t="s">
        <v>894</v>
      </c>
      <c r="C72" s="6" t="s">
        <v>894</v>
      </c>
      <c r="D72" s="6" t="s">
        <v>882</v>
      </c>
      <c r="E72" s="6" t="s">
        <v>1075</v>
      </c>
      <c r="F72" s="6" t="s">
        <v>1075</v>
      </c>
      <c r="G72" s="6"/>
      <c r="H72" s="6"/>
    </row>
    <row r="73" spans="1:8" ht="12.75" x14ac:dyDescent="0.2">
      <c r="A73" s="6" t="s">
        <v>163</v>
      </c>
      <c r="B73" s="6" t="s">
        <v>609</v>
      </c>
      <c r="C73" s="6" t="s">
        <v>609</v>
      </c>
      <c r="D73" s="6" t="s">
        <v>880</v>
      </c>
      <c r="E73" s="6" t="s">
        <v>147</v>
      </c>
      <c r="F73" s="6" t="s">
        <v>146</v>
      </c>
      <c r="G73" s="6" t="s">
        <v>147</v>
      </c>
      <c r="H73" s="6" t="s">
        <v>146</v>
      </c>
    </row>
    <row r="74" spans="1:8" ht="12.75" x14ac:dyDescent="0.2">
      <c r="A74" s="6" t="s">
        <v>163</v>
      </c>
      <c r="B74" s="6" t="s">
        <v>1004</v>
      </c>
      <c r="C74" s="6" t="s">
        <v>1004</v>
      </c>
      <c r="D74" s="6" t="s">
        <v>880</v>
      </c>
      <c r="E74" s="6" t="s">
        <v>161</v>
      </c>
      <c r="F74" s="6" t="s">
        <v>154</v>
      </c>
      <c r="G74" s="6"/>
      <c r="H74" s="6"/>
    </row>
    <row r="75" spans="1:8" ht="12.75" x14ac:dyDescent="0.2">
      <c r="A75" s="6" t="s">
        <v>163</v>
      </c>
      <c r="B75" s="6" t="s">
        <v>996</v>
      </c>
      <c r="C75" s="6" t="s">
        <v>996</v>
      </c>
      <c r="D75" s="6" t="s">
        <v>880</v>
      </c>
      <c r="E75" s="6" t="s">
        <v>161</v>
      </c>
      <c r="F75" s="6" t="s">
        <v>154</v>
      </c>
      <c r="G75" s="6"/>
      <c r="H75" s="6"/>
    </row>
    <row r="76" spans="1:8" ht="12.75" x14ac:dyDescent="0.2">
      <c r="A76" s="6" t="s">
        <v>163</v>
      </c>
      <c r="B76" s="6" t="s">
        <v>975</v>
      </c>
      <c r="C76" s="6" t="s">
        <v>975</v>
      </c>
      <c r="D76" s="6" t="s">
        <v>880</v>
      </c>
      <c r="E76" s="6" t="s">
        <v>161</v>
      </c>
      <c r="F76" s="6" t="s">
        <v>154</v>
      </c>
      <c r="G76" s="6"/>
      <c r="H76" s="6"/>
    </row>
    <row r="77" spans="1:8" ht="12.75" x14ac:dyDescent="0.2">
      <c r="A77" s="6" t="s">
        <v>163</v>
      </c>
      <c r="B77" s="6" t="s">
        <v>945</v>
      </c>
      <c r="C77" s="6" t="s">
        <v>945</v>
      </c>
      <c r="D77" s="6" t="s">
        <v>880</v>
      </c>
      <c r="E77" s="6" t="s">
        <v>151</v>
      </c>
      <c r="F77" s="6" t="s">
        <v>150</v>
      </c>
      <c r="G77" s="6"/>
      <c r="H77" s="6"/>
    </row>
    <row r="78" spans="1:8" ht="12.75" x14ac:dyDescent="0.2">
      <c r="A78" s="6" t="s">
        <v>163</v>
      </c>
      <c r="B78" s="6" t="s">
        <v>593</v>
      </c>
      <c r="C78" s="6" t="s">
        <v>594</v>
      </c>
      <c r="D78" s="6" t="s">
        <v>880</v>
      </c>
      <c r="E78" s="6" t="s">
        <v>149</v>
      </c>
      <c r="F78" s="6" t="s">
        <v>148</v>
      </c>
      <c r="G78" s="6" t="s">
        <v>149</v>
      </c>
      <c r="H78" s="6" t="s">
        <v>148</v>
      </c>
    </row>
    <row r="79" spans="1:8" ht="17.25" customHeight="1" x14ac:dyDescent="0.2">
      <c r="A79" s="6" t="s">
        <v>163</v>
      </c>
      <c r="B79" s="6" t="s">
        <v>1078</v>
      </c>
      <c r="C79" s="6" t="s">
        <v>1078</v>
      </c>
      <c r="D79" s="6" t="s">
        <v>880</v>
      </c>
      <c r="E79" s="6" t="s">
        <v>161</v>
      </c>
      <c r="F79" s="6" t="s">
        <v>152</v>
      </c>
      <c r="G79" s="6"/>
      <c r="H79" s="6"/>
    </row>
    <row r="80" spans="1:8" ht="12.75" x14ac:dyDescent="0.2">
      <c r="A80" s="6" t="s">
        <v>163</v>
      </c>
      <c r="B80" s="6" t="s">
        <v>957</v>
      </c>
      <c r="C80" s="6" t="s">
        <v>957</v>
      </c>
      <c r="D80" s="6" t="s">
        <v>880</v>
      </c>
      <c r="E80" s="6" t="s">
        <v>151</v>
      </c>
      <c r="F80" s="6" t="s">
        <v>150</v>
      </c>
      <c r="G80" s="6"/>
      <c r="H80" s="6"/>
    </row>
    <row r="81" spans="1:8" ht="12.75" x14ac:dyDescent="0.2">
      <c r="A81" s="6" t="s">
        <v>163</v>
      </c>
      <c r="B81" s="6" t="s">
        <v>976</v>
      </c>
      <c r="C81" s="6" t="s">
        <v>976</v>
      </c>
      <c r="D81" s="6" t="s">
        <v>880</v>
      </c>
      <c r="E81" s="6" t="s">
        <v>161</v>
      </c>
      <c r="F81" s="6" t="s">
        <v>154</v>
      </c>
      <c r="G81" s="6"/>
      <c r="H81" s="6"/>
    </row>
    <row r="82" spans="1:8" ht="12.75" x14ac:dyDescent="0.2">
      <c r="A82" s="6" t="s">
        <v>163</v>
      </c>
      <c r="B82" s="6" t="s">
        <v>977</v>
      </c>
      <c r="C82" s="6" t="s">
        <v>977</v>
      </c>
      <c r="D82" s="6" t="s">
        <v>880</v>
      </c>
      <c r="E82" s="6" t="s">
        <v>161</v>
      </c>
      <c r="F82" s="6" t="s">
        <v>154</v>
      </c>
      <c r="G82" s="6"/>
      <c r="H82" s="6"/>
    </row>
    <row r="83" spans="1:8" ht="12.75" x14ac:dyDescent="0.2">
      <c r="A83" s="6" t="s">
        <v>163</v>
      </c>
      <c r="B83" s="6" t="s">
        <v>999</v>
      </c>
      <c r="C83" s="6" t="s">
        <v>1000</v>
      </c>
      <c r="D83" s="6" t="s">
        <v>880</v>
      </c>
      <c r="E83" s="6" t="s">
        <v>161</v>
      </c>
      <c r="F83" s="6" t="s">
        <v>154</v>
      </c>
      <c r="G83" s="6"/>
      <c r="H83" s="6"/>
    </row>
    <row r="84" spans="1:8" ht="12.75" x14ac:dyDescent="0.2">
      <c r="A84" s="6" t="s">
        <v>163</v>
      </c>
      <c r="B84" s="6" t="s">
        <v>920</v>
      </c>
      <c r="C84" s="6" t="s">
        <v>890</v>
      </c>
      <c r="D84" s="6" t="s">
        <v>882</v>
      </c>
      <c r="E84" s="6" t="s">
        <v>1075</v>
      </c>
      <c r="F84" s="6" t="s">
        <v>1075</v>
      </c>
      <c r="G84" s="6"/>
      <c r="H84" s="6"/>
    </row>
    <row r="85" spans="1:8" ht="12.75" x14ac:dyDescent="0.2">
      <c r="A85" s="6" t="s">
        <v>163</v>
      </c>
      <c r="B85" s="6" t="s">
        <v>922</v>
      </c>
      <c r="C85" s="6" t="s">
        <v>892</v>
      </c>
      <c r="D85" s="6" t="s">
        <v>882</v>
      </c>
      <c r="E85" s="6" t="s">
        <v>1075</v>
      </c>
      <c r="F85" s="6" t="s">
        <v>1075</v>
      </c>
      <c r="G85" s="6"/>
      <c r="H85" s="6"/>
    </row>
    <row r="86" spans="1:8" ht="12.75" x14ac:dyDescent="0.2">
      <c r="A86" s="6" t="s">
        <v>163</v>
      </c>
      <c r="B86" s="6" t="s">
        <v>917</v>
      </c>
      <c r="C86" s="6" t="s">
        <v>881</v>
      </c>
      <c r="D86" s="6" t="s">
        <v>882</v>
      </c>
      <c r="E86" s="6" t="s">
        <v>1075</v>
      </c>
      <c r="F86" s="6" t="s">
        <v>1075</v>
      </c>
      <c r="G86" s="6"/>
      <c r="H86" s="6"/>
    </row>
    <row r="87" spans="1:8" ht="12.75" x14ac:dyDescent="0.2">
      <c r="A87" s="6" t="s">
        <v>163</v>
      </c>
      <c r="B87" s="6" t="s">
        <v>1003</v>
      </c>
      <c r="C87" s="6" t="s">
        <v>1003</v>
      </c>
      <c r="D87" s="6" t="s">
        <v>880</v>
      </c>
      <c r="E87" s="6" t="s">
        <v>161</v>
      </c>
      <c r="F87" s="6" t="s">
        <v>154</v>
      </c>
      <c r="G87" s="6"/>
      <c r="H87" s="6"/>
    </row>
    <row r="88" spans="1:8" ht="12.75" x14ac:dyDescent="0.2">
      <c r="A88" s="6" t="s">
        <v>163</v>
      </c>
      <c r="B88" s="6" t="s">
        <v>1079</v>
      </c>
      <c r="C88" s="6" t="s">
        <v>1079</v>
      </c>
      <c r="D88" s="6" t="s">
        <v>880</v>
      </c>
      <c r="E88" s="6" t="s">
        <v>156</v>
      </c>
      <c r="F88" s="6" t="s">
        <v>159</v>
      </c>
      <c r="G88" s="6"/>
      <c r="H88" s="6"/>
    </row>
    <row r="89" spans="1:8" ht="12.75" x14ac:dyDescent="0.2">
      <c r="A89" s="6" t="s">
        <v>163</v>
      </c>
      <c r="B89" s="6" t="s">
        <v>897</v>
      </c>
      <c r="C89" s="6" t="s">
        <v>897</v>
      </c>
      <c r="D89" s="6" t="s">
        <v>882</v>
      </c>
      <c r="E89" s="6" t="s">
        <v>1075</v>
      </c>
      <c r="F89" s="6" t="s">
        <v>1075</v>
      </c>
      <c r="G89" s="6"/>
      <c r="H89" s="6"/>
    </row>
    <row r="90" spans="1:8" ht="12.75" x14ac:dyDescent="0.2">
      <c r="A90" s="6" t="s">
        <v>163</v>
      </c>
      <c r="B90" s="6" t="s">
        <v>653</v>
      </c>
      <c r="C90" s="6" t="s">
        <v>653</v>
      </c>
      <c r="D90" s="6" t="s">
        <v>880</v>
      </c>
      <c r="E90" s="6" t="s">
        <v>149</v>
      </c>
      <c r="F90" s="6" t="s">
        <v>148</v>
      </c>
      <c r="G90" s="6" t="s">
        <v>149</v>
      </c>
      <c r="H90" s="6" t="s">
        <v>148</v>
      </c>
    </row>
    <row r="91" spans="1:8" ht="12.75" x14ac:dyDescent="0.2">
      <c r="A91" s="6" t="s">
        <v>163</v>
      </c>
      <c r="B91" s="6" t="s">
        <v>1016</v>
      </c>
      <c r="C91" s="6" t="s">
        <v>1016</v>
      </c>
      <c r="D91" s="6" t="s">
        <v>880</v>
      </c>
      <c r="E91" s="6" t="s">
        <v>156</v>
      </c>
      <c r="F91" s="6" t="s">
        <v>158</v>
      </c>
      <c r="G91" s="6"/>
      <c r="H91" s="6"/>
    </row>
    <row r="92" spans="1:8" ht="12.75" x14ac:dyDescent="0.2">
      <c r="A92" s="6" t="s">
        <v>163</v>
      </c>
      <c r="B92" s="6" t="s">
        <v>906</v>
      </c>
      <c r="C92" s="6" t="s">
        <v>906</v>
      </c>
      <c r="D92" s="6" t="s">
        <v>902</v>
      </c>
      <c r="E92" s="6" t="s">
        <v>1073</v>
      </c>
      <c r="F92" s="6" t="s">
        <v>1071</v>
      </c>
      <c r="G92" s="6"/>
      <c r="H92" s="6"/>
    </row>
    <row r="93" spans="1:8" ht="12.75" x14ac:dyDescent="0.2">
      <c r="A93" s="6" t="s">
        <v>163</v>
      </c>
      <c r="B93" s="6" t="s">
        <v>907</v>
      </c>
      <c r="C93" s="6" t="s">
        <v>907</v>
      </c>
      <c r="D93" s="6" t="s">
        <v>902</v>
      </c>
      <c r="E93" s="6" t="s">
        <v>1073</v>
      </c>
      <c r="F93" s="6" t="s">
        <v>1071</v>
      </c>
      <c r="G93" s="6"/>
      <c r="H93" s="6"/>
    </row>
    <row r="94" spans="1:8" ht="12.75" x14ac:dyDescent="0.2">
      <c r="A94" s="6" t="s">
        <v>163</v>
      </c>
      <c r="B94" s="6" t="s">
        <v>640</v>
      </c>
      <c r="C94" s="6" t="s">
        <v>641</v>
      </c>
      <c r="D94" s="6" t="s">
        <v>880</v>
      </c>
      <c r="E94" s="6" t="s">
        <v>149</v>
      </c>
      <c r="F94" s="6" t="s">
        <v>148</v>
      </c>
      <c r="G94" s="6" t="s">
        <v>149</v>
      </c>
      <c r="H94" s="6" t="s">
        <v>148</v>
      </c>
    </row>
    <row r="95" spans="1:8" ht="12.75" x14ac:dyDescent="0.2">
      <c r="A95" s="6" t="s">
        <v>163</v>
      </c>
      <c r="B95" s="6" t="s">
        <v>899</v>
      </c>
      <c r="C95" s="6" t="s">
        <v>899</v>
      </c>
      <c r="D95" s="6" t="s">
        <v>882</v>
      </c>
      <c r="E95" s="6" t="s">
        <v>1075</v>
      </c>
      <c r="F95" s="6" t="s">
        <v>1075</v>
      </c>
      <c r="G95" s="6"/>
      <c r="H95" s="6"/>
    </row>
    <row r="96" spans="1:8" ht="12.75" x14ac:dyDescent="0.2">
      <c r="A96" s="6" t="s">
        <v>163</v>
      </c>
      <c r="B96" s="6" t="s">
        <v>925</v>
      </c>
      <c r="C96" s="6" t="s">
        <v>912</v>
      </c>
      <c r="D96" s="6" t="s">
        <v>910</v>
      </c>
      <c r="E96" s="6" t="s">
        <v>1074</v>
      </c>
      <c r="F96" s="6" t="s">
        <v>1074</v>
      </c>
      <c r="G96" s="6"/>
      <c r="H96" s="6"/>
    </row>
    <row r="97" spans="1:8" ht="12.75" x14ac:dyDescent="0.2">
      <c r="A97" s="6" t="s">
        <v>163</v>
      </c>
      <c r="B97" s="6" t="s">
        <v>1080</v>
      </c>
      <c r="C97" s="6" t="s">
        <v>1080</v>
      </c>
      <c r="D97" s="6" t="s">
        <v>880</v>
      </c>
      <c r="E97" s="6" t="s">
        <v>156</v>
      </c>
      <c r="F97" s="6" t="s">
        <v>158</v>
      </c>
      <c r="G97" s="6"/>
      <c r="H97" s="6"/>
    </row>
    <row r="98" spans="1:8" ht="12.75" x14ac:dyDescent="0.2">
      <c r="A98" s="6" t="s">
        <v>163</v>
      </c>
      <c r="B98" s="6" t="s">
        <v>940</v>
      </c>
      <c r="C98" s="6" t="s">
        <v>940</v>
      </c>
      <c r="D98" s="6" t="s">
        <v>880</v>
      </c>
      <c r="E98" s="6" t="s">
        <v>151</v>
      </c>
      <c r="F98" s="6" t="s">
        <v>150</v>
      </c>
      <c r="G98" s="6"/>
      <c r="H98" s="6"/>
    </row>
    <row r="99" spans="1:8" ht="12.75" x14ac:dyDescent="0.2">
      <c r="A99" s="6" t="s">
        <v>163</v>
      </c>
      <c r="B99" s="6" t="s">
        <v>946</v>
      </c>
      <c r="C99" s="6" t="s">
        <v>947</v>
      </c>
      <c r="D99" s="6" t="s">
        <v>880</v>
      </c>
      <c r="E99" s="6" t="s">
        <v>151</v>
      </c>
      <c r="F99" s="6" t="s">
        <v>150</v>
      </c>
      <c r="G99" s="6"/>
      <c r="H99" s="6"/>
    </row>
    <row r="100" spans="1:8" ht="12.75" x14ac:dyDescent="0.2">
      <c r="A100" s="6" t="s">
        <v>163</v>
      </c>
      <c r="B100" s="6" t="s">
        <v>619</v>
      </c>
      <c r="C100" s="6" t="s">
        <v>619</v>
      </c>
      <c r="D100" s="6" t="s">
        <v>880</v>
      </c>
      <c r="E100" s="6" t="s">
        <v>147</v>
      </c>
      <c r="F100" s="6" t="s">
        <v>146</v>
      </c>
      <c r="G100" s="6" t="s">
        <v>147</v>
      </c>
      <c r="H100" s="6" t="s">
        <v>146</v>
      </c>
    </row>
    <row r="101" spans="1:8" ht="12.75" x14ac:dyDescent="0.2">
      <c r="A101" s="6" t="s">
        <v>163</v>
      </c>
      <c r="B101" s="6" t="s">
        <v>979</v>
      </c>
      <c r="C101" s="6" t="s">
        <v>979</v>
      </c>
      <c r="D101" s="6" t="s">
        <v>880</v>
      </c>
      <c r="E101" s="6" t="s">
        <v>161</v>
      </c>
      <c r="F101" s="6" t="s">
        <v>154</v>
      </c>
      <c r="G101" s="6"/>
      <c r="H101" s="6"/>
    </row>
    <row r="102" spans="1:8" ht="12.75" x14ac:dyDescent="0.2">
      <c r="A102" s="6" t="s">
        <v>163</v>
      </c>
      <c r="B102" s="6" t="s">
        <v>981</v>
      </c>
      <c r="C102" s="6" t="s">
        <v>981</v>
      </c>
      <c r="D102" s="6" t="s">
        <v>880</v>
      </c>
      <c r="E102" s="6" t="s">
        <v>161</v>
      </c>
      <c r="F102" s="6" t="s">
        <v>154</v>
      </c>
      <c r="G102" s="6"/>
      <c r="H102" s="6"/>
    </row>
    <row r="103" spans="1:8" ht="12.75" x14ac:dyDescent="0.2">
      <c r="A103" s="6" t="s">
        <v>163</v>
      </c>
      <c r="B103" s="6" t="s">
        <v>638</v>
      </c>
      <c r="C103" s="6" t="s">
        <v>638</v>
      </c>
      <c r="D103" s="6" t="s">
        <v>880</v>
      </c>
      <c r="E103" s="6" t="s">
        <v>149</v>
      </c>
      <c r="F103" s="6" t="s">
        <v>148</v>
      </c>
      <c r="G103" s="6" t="s">
        <v>149</v>
      </c>
      <c r="H103" s="6" t="s">
        <v>148</v>
      </c>
    </row>
    <row r="104" spans="1:8" ht="12.75" x14ac:dyDescent="0.2">
      <c r="A104" s="6" t="s">
        <v>163</v>
      </c>
      <c r="B104" s="6" t="s">
        <v>1005</v>
      </c>
      <c r="C104" s="6" t="s">
        <v>1006</v>
      </c>
      <c r="D104" s="6" t="s">
        <v>880</v>
      </c>
      <c r="E104" s="6" t="s">
        <v>161</v>
      </c>
      <c r="F104" s="6" t="s">
        <v>154</v>
      </c>
      <c r="G104" s="6"/>
      <c r="H104" s="6"/>
    </row>
    <row r="105" spans="1:8" ht="12.75" x14ac:dyDescent="0.2">
      <c r="A105" s="6" t="s">
        <v>163</v>
      </c>
      <c r="B105" s="6" t="s">
        <v>932</v>
      </c>
      <c r="C105" s="6" t="s">
        <v>932</v>
      </c>
      <c r="D105" s="6" t="s">
        <v>880</v>
      </c>
      <c r="E105" s="6" t="s">
        <v>151</v>
      </c>
      <c r="F105" s="6" t="s">
        <v>150</v>
      </c>
      <c r="G105" s="6"/>
      <c r="H105" s="6"/>
    </row>
    <row r="106" spans="1:8" ht="12.75" x14ac:dyDescent="0.2">
      <c r="A106" s="6" t="s">
        <v>163</v>
      </c>
      <c r="B106" s="6" t="s">
        <v>982</v>
      </c>
      <c r="C106" s="6" t="s">
        <v>982</v>
      </c>
      <c r="D106" s="6" t="s">
        <v>880</v>
      </c>
      <c r="E106" s="6" t="s">
        <v>161</v>
      </c>
      <c r="F106" s="6" t="s">
        <v>154</v>
      </c>
      <c r="G106" s="6"/>
      <c r="H106" s="6"/>
    </row>
    <row r="107" spans="1:8" ht="12.75" x14ac:dyDescent="0.2">
      <c r="A107" s="6" t="s">
        <v>163</v>
      </c>
      <c r="B107" s="6" t="s">
        <v>903</v>
      </c>
      <c r="C107" s="6" t="s">
        <v>903</v>
      </c>
      <c r="D107" s="6" t="s">
        <v>902</v>
      </c>
      <c r="E107" s="6" t="s">
        <v>1073</v>
      </c>
      <c r="F107" s="6" t="s">
        <v>1071</v>
      </c>
      <c r="G107" s="6"/>
      <c r="H107" s="6"/>
    </row>
    <row r="108" spans="1:8" ht="12.75" x14ac:dyDescent="0.2">
      <c r="A108" s="6" t="s">
        <v>163</v>
      </c>
      <c r="B108" s="6" t="s">
        <v>613</v>
      </c>
      <c r="C108" s="6" t="s">
        <v>614</v>
      </c>
      <c r="D108" s="6" t="s">
        <v>880</v>
      </c>
      <c r="E108" s="6" t="s">
        <v>149</v>
      </c>
      <c r="F108" s="6" t="s">
        <v>148</v>
      </c>
      <c r="G108" s="6" t="s">
        <v>149</v>
      </c>
      <c r="H108" s="6" t="s">
        <v>148</v>
      </c>
    </row>
    <row r="109" spans="1:8" ht="12.75" x14ac:dyDescent="0.2">
      <c r="A109" s="6" t="s">
        <v>163</v>
      </c>
      <c r="B109" s="6" t="s">
        <v>602</v>
      </c>
      <c r="C109" s="6" t="s">
        <v>603</v>
      </c>
      <c r="D109" s="6" t="s">
        <v>880</v>
      </c>
      <c r="E109" s="6" t="s">
        <v>149</v>
      </c>
      <c r="F109" s="6" t="s">
        <v>148</v>
      </c>
      <c r="G109" s="6" t="s">
        <v>149</v>
      </c>
      <c r="H109" s="6" t="s">
        <v>148</v>
      </c>
    </row>
    <row r="110" spans="1:8" ht="12.75" x14ac:dyDescent="0.2">
      <c r="A110" s="6" t="s">
        <v>163</v>
      </c>
      <c r="B110" s="6" t="s">
        <v>923</v>
      </c>
      <c r="C110" s="6" t="s">
        <v>893</v>
      </c>
      <c r="D110" s="6" t="s">
        <v>882</v>
      </c>
      <c r="E110" s="6" t="s">
        <v>1075</v>
      </c>
      <c r="F110" s="6" t="s">
        <v>1075</v>
      </c>
      <c r="G110" s="6"/>
      <c r="H110" s="6"/>
    </row>
    <row r="111" spans="1:8" ht="12.75" x14ac:dyDescent="0.2">
      <c r="A111" s="6" t="s">
        <v>163</v>
      </c>
      <c r="B111" s="6" t="s">
        <v>930</v>
      </c>
      <c r="C111" s="6" t="s">
        <v>930</v>
      </c>
      <c r="D111" s="6" t="s">
        <v>880</v>
      </c>
      <c r="E111" s="6" t="s">
        <v>151</v>
      </c>
      <c r="F111" s="6" t="s">
        <v>150</v>
      </c>
      <c r="G111" s="6"/>
      <c r="H111" s="6"/>
    </row>
    <row r="112" spans="1:8" ht="12.75" x14ac:dyDescent="0.2">
      <c r="A112" s="6" t="s">
        <v>163</v>
      </c>
      <c r="B112" s="6" t="s">
        <v>931</v>
      </c>
      <c r="C112" s="6" t="s">
        <v>931</v>
      </c>
      <c r="D112" s="6" t="s">
        <v>880</v>
      </c>
      <c r="E112" s="6" t="s">
        <v>151</v>
      </c>
      <c r="F112" s="6" t="s">
        <v>150</v>
      </c>
      <c r="G112" s="6"/>
      <c r="H112" s="6"/>
    </row>
    <row r="113" spans="1:8" ht="12.75" x14ac:dyDescent="0.2">
      <c r="A113" s="6" t="s">
        <v>163</v>
      </c>
      <c r="B113" s="6" t="s">
        <v>933</v>
      </c>
      <c r="C113" s="6" t="s">
        <v>933</v>
      </c>
      <c r="D113" s="6" t="s">
        <v>880</v>
      </c>
      <c r="E113" s="6" t="s">
        <v>151</v>
      </c>
      <c r="F113" s="6" t="s">
        <v>150</v>
      </c>
      <c r="G113" s="6"/>
      <c r="H113" s="6"/>
    </row>
    <row r="114" spans="1:8" ht="12.75" x14ac:dyDescent="0.2">
      <c r="A114" s="6" t="s">
        <v>163</v>
      </c>
      <c r="B114" s="6" t="s">
        <v>623</v>
      </c>
      <c r="C114" s="6" t="s">
        <v>623</v>
      </c>
      <c r="D114" s="6" t="s">
        <v>880</v>
      </c>
      <c r="E114" s="6" t="s">
        <v>147</v>
      </c>
      <c r="F114" s="6" t="s">
        <v>146</v>
      </c>
      <c r="G114" s="6" t="s">
        <v>147</v>
      </c>
      <c r="H114" s="6" t="s">
        <v>146</v>
      </c>
    </row>
    <row r="115" spans="1:8" ht="12.75" x14ac:dyDescent="0.2">
      <c r="A115" s="6" t="s">
        <v>163</v>
      </c>
      <c r="B115" s="6" t="s">
        <v>884</v>
      </c>
      <c r="C115" s="6" t="s">
        <v>884</v>
      </c>
      <c r="D115" s="6" t="s">
        <v>882</v>
      </c>
      <c r="E115" s="6" t="s">
        <v>1075</v>
      </c>
      <c r="F115" s="6" t="s">
        <v>1075</v>
      </c>
      <c r="G115" s="6"/>
      <c r="H115" s="6"/>
    </row>
    <row r="116" spans="1:8" ht="12.75" x14ac:dyDescent="0.2">
      <c r="A116" s="6" t="s">
        <v>163</v>
      </c>
      <c r="B116" s="6" t="s">
        <v>962</v>
      </c>
      <c r="C116" s="6" t="s">
        <v>963</v>
      </c>
      <c r="D116" s="6" t="s">
        <v>880</v>
      </c>
      <c r="E116" s="6" t="s">
        <v>161</v>
      </c>
      <c r="F116" s="6" t="s">
        <v>154</v>
      </c>
      <c r="G116" s="6"/>
      <c r="H116" s="6"/>
    </row>
    <row r="117" spans="1:8" ht="12.75" x14ac:dyDescent="0.2">
      <c r="A117" s="6" t="s">
        <v>163</v>
      </c>
      <c r="B117" s="6" t="s">
        <v>915</v>
      </c>
      <c r="C117" s="6" t="s">
        <v>915</v>
      </c>
      <c r="D117" s="6" t="s">
        <v>910</v>
      </c>
      <c r="E117" s="6" t="s">
        <v>1074</v>
      </c>
      <c r="F117" s="6" t="s">
        <v>1074</v>
      </c>
      <c r="G117" s="6"/>
      <c r="H117" s="6"/>
    </row>
    <row r="118" spans="1:8" ht="12.75" x14ac:dyDescent="0.2">
      <c r="A118" s="6" t="s">
        <v>163</v>
      </c>
      <c r="B118" s="6" t="s">
        <v>1081</v>
      </c>
      <c r="C118" s="6" t="s">
        <v>1081</v>
      </c>
      <c r="D118" s="6" t="s">
        <v>880</v>
      </c>
      <c r="E118" s="6" t="s">
        <v>156</v>
      </c>
      <c r="F118" s="6" t="s">
        <v>157</v>
      </c>
      <c r="G118" s="6"/>
      <c r="H118" s="6"/>
    </row>
    <row r="119" spans="1:8" ht="12.75" x14ac:dyDescent="0.2">
      <c r="A119" s="6" t="s">
        <v>163</v>
      </c>
      <c r="B119" s="6" t="s">
        <v>938</v>
      </c>
      <c r="C119" s="6" t="s">
        <v>938</v>
      </c>
      <c r="D119" s="6" t="s">
        <v>880</v>
      </c>
      <c r="E119" s="6" t="s">
        <v>151</v>
      </c>
      <c r="F119" s="6" t="s">
        <v>150</v>
      </c>
      <c r="G119" s="6"/>
      <c r="H119" s="6"/>
    </row>
    <row r="120" spans="1:8" ht="12.75" x14ac:dyDescent="0.2">
      <c r="A120" s="6" t="s">
        <v>163</v>
      </c>
      <c r="B120" s="6" t="s">
        <v>1009</v>
      </c>
      <c r="C120" s="6" t="s">
        <v>1010</v>
      </c>
      <c r="D120" s="6" t="s">
        <v>880</v>
      </c>
      <c r="E120" s="6" t="s">
        <v>161</v>
      </c>
      <c r="F120" s="6" t="s">
        <v>155</v>
      </c>
      <c r="G120" s="6"/>
      <c r="H120" s="6"/>
    </row>
    <row r="121" spans="1:8" ht="12.75" x14ac:dyDescent="0.2">
      <c r="A121" s="6" t="s">
        <v>163</v>
      </c>
      <c r="B121" s="6" t="s">
        <v>646</v>
      </c>
      <c r="C121" s="6" t="s">
        <v>646</v>
      </c>
      <c r="D121" s="6" t="s">
        <v>880</v>
      </c>
      <c r="E121" s="6" t="s">
        <v>147</v>
      </c>
      <c r="F121" s="6" t="s">
        <v>146</v>
      </c>
      <c r="G121" s="6" t="s">
        <v>147</v>
      </c>
      <c r="H121" s="6" t="s">
        <v>146</v>
      </c>
    </row>
    <row r="122" spans="1:8" ht="12.75" x14ac:dyDescent="0.2">
      <c r="A122" s="6" t="s">
        <v>163</v>
      </c>
      <c r="B122" s="6" t="s">
        <v>1082</v>
      </c>
      <c r="C122" s="6" t="s">
        <v>1082</v>
      </c>
      <c r="D122" s="6" t="s">
        <v>880</v>
      </c>
      <c r="E122" s="6" t="s">
        <v>161</v>
      </c>
      <c r="F122" s="6" t="s">
        <v>152</v>
      </c>
      <c r="G122" s="6"/>
      <c r="H122" s="6"/>
    </row>
    <row r="123" spans="1:8" ht="12.75" x14ac:dyDescent="0.2">
      <c r="A123" s="6" t="s">
        <v>163</v>
      </c>
      <c r="B123" s="6" t="s">
        <v>622</v>
      </c>
      <c r="C123" s="6" t="s">
        <v>622</v>
      </c>
      <c r="D123" s="6" t="s">
        <v>880</v>
      </c>
      <c r="E123" s="6" t="s">
        <v>149</v>
      </c>
      <c r="F123" s="6" t="s">
        <v>148</v>
      </c>
      <c r="G123" s="6" t="s">
        <v>149</v>
      </c>
      <c r="H123" s="6" t="s">
        <v>148</v>
      </c>
    </row>
    <row r="124" spans="1:8" ht="12.75" x14ac:dyDescent="0.2">
      <c r="A124" s="6" t="s">
        <v>163</v>
      </c>
      <c r="B124" s="6" t="s">
        <v>627</v>
      </c>
      <c r="C124" s="6" t="s">
        <v>628</v>
      </c>
      <c r="D124" s="6" t="s">
        <v>880</v>
      </c>
      <c r="E124" s="6" t="s">
        <v>147</v>
      </c>
      <c r="F124" s="6" t="s">
        <v>146</v>
      </c>
      <c r="G124" s="6" t="s">
        <v>147</v>
      </c>
      <c r="H124" s="6" t="s">
        <v>146</v>
      </c>
    </row>
    <row r="125" spans="1:8" ht="12.75" x14ac:dyDescent="0.2">
      <c r="A125" s="6" t="s">
        <v>163</v>
      </c>
      <c r="B125" s="6" t="s">
        <v>898</v>
      </c>
      <c r="C125" s="6" t="s">
        <v>898</v>
      </c>
      <c r="D125" s="6" t="s">
        <v>882</v>
      </c>
      <c r="E125" s="6" t="s">
        <v>1075</v>
      </c>
      <c r="F125" s="6" t="s">
        <v>1075</v>
      </c>
      <c r="G125" s="6"/>
      <c r="H125" s="6"/>
    </row>
    <row r="126" spans="1:8" ht="12.75" x14ac:dyDescent="0.2">
      <c r="A126" s="6" t="s">
        <v>163</v>
      </c>
      <c r="B126" s="6" t="s">
        <v>595</v>
      </c>
      <c r="C126" s="6" t="s">
        <v>595</v>
      </c>
      <c r="D126" s="6" t="s">
        <v>880</v>
      </c>
      <c r="E126" s="6" t="s">
        <v>147</v>
      </c>
      <c r="F126" s="6" t="s">
        <v>146</v>
      </c>
      <c r="G126" s="6" t="s">
        <v>147</v>
      </c>
      <c r="H126" s="6" t="s">
        <v>146</v>
      </c>
    </row>
    <row r="127" spans="1:8" ht="12.75" x14ac:dyDescent="0.2">
      <c r="A127" s="6" t="s">
        <v>163</v>
      </c>
      <c r="B127" s="6" t="s">
        <v>590</v>
      </c>
      <c r="C127" s="6" t="s">
        <v>590</v>
      </c>
      <c r="D127" s="6" t="s">
        <v>880</v>
      </c>
      <c r="E127" s="6" t="s">
        <v>147</v>
      </c>
      <c r="F127" s="6" t="s">
        <v>146</v>
      </c>
      <c r="G127" s="6" t="s">
        <v>147</v>
      </c>
      <c r="H127" s="6" t="s">
        <v>146</v>
      </c>
    </row>
    <row r="128" spans="1:8" ht="12.75" x14ac:dyDescent="0.2">
      <c r="A128" s="6" t="s">
        <v>163</v>
      </c>
      <c r="B128" s="6" t="s">
        <v>624</v>
      </c>
      <c r="C128" s="6" t="s">
        <v>624</v>
      </c>
      <c r="D128" s="6" t="s">
        <v>880</v>
      </c>
      <c r="E128" s="6" t="s">
        <v>147</v>
      </c>
      <c r="F128" s="6" t="s">
        <v>146</v>
      </c>
      <c r="G128" s="6" t="s">
        <v>147</v>
      </c>
      <c r="H128" s="6" t="s">
        <v>146</v>
      </c>
    </row>
    <row r="129" spans="1:8" ht="12.75" x14ac:dyDescent="0.2">
      <c r="A129" s="6" t="s">
        <v>163</v>
      </c>
      <c r="B129" s="6" t="s">
        <v>644</v>
      </c>
      <c r="C129" s="6" t="s">
        <v>645</v>
      </c>
      <c r="D129" s="6" t="s">
        <v>880</v>
      </c>
      <c r="E129" s="6" t="s">
        <v>147</v>
      </c>
      <c r="F129" s="6" t="s">
        <v>146</v>
      </c>
      <c r="G129" s="6" t="s">
        <v>147</v>
      </c>
      <c r="H129" s="6" t="s">
        <v>146</v>
      </c>
    </row>
    <row r="130" spans="1:8" ht="12.75" x14ac:dyDescent="0.2">
      <c r="A130" s="6" t="s">
        <v>163</v>
      </c>
      <c r="B130" s="6" t="s">
        <v>958</v>
      </c>
      <c r="C130" s="6" t="s">
        <v>959</v>
      </c>
      <c r="D130" s="6" t="s">
        <v>880</v>
      </c>
      <c r="E130" s="6" t="s">
        <v>151</v>
      </c>
      <c r="F130" s="6" t="s">
        <v>150</v>
      </c>
      <c r="G130" s="6"/>
      <c r="H130" s="6"/>
    </row>
    <row r="131" spans="1:8" ht="12.75" x14ac:dyDescent="0.2">
      <c r="A131" s="6" t="s">
        <v>163</v>
      </c>
      <c r="B131" s="6" t="s">
        <v>631</v>
      </c>
      <c r="C131" s="6" t="s">
        <v>632</v>
      </c>
      <c r="D131" s="6" t="s">
        <v>880</v>
      </c>
      <c r="E131" s="6" t="s">
        <v>149</v>
      </c>
      <c r="F131" s="6" t="s">
        <v>148</v>
      </c>
      <c r="G131" s="6" t="s">
        <v>149</v>
      </c>
      <c r="H131" s="6" t="s">
        <v>148</v>
      </c>
    </row>
    <row r="132" spans="1:8" ht="12.75" x14ac:dyDescent="0.2">
      <c r="A132" s="6" t="s">
        <v>163</v>
      </c>
      <c r="B132" s="6" t="s">
        <v>929</v>
      </c>
      <c r="C132" s="6" t="s">
        <v>929</v>
      </c>
      <c r="D132" s="6" t="s">
        <v>880</v>
      </c>
      <c r="E132" s="6" t="s">
        <v>151</v>
      </c>
      <c r="F132" s="6" t="s">
        <v>150</v>
      </c>
      <c r="G132" s="6"/>
      <c r="H132" s="6"/>
    </row>
    <row r="133" spans="1:8" ht="12.75" x14ac:dyDescent="0.2">
      <c r="A133" s="6" t="s">
        <v>163</v>
      </c>
      <c r="B133" s="6" t="s">
        <v>625</v>
      </c>
      <c r="C133" s="6" t="s">
        <v>625</v>
      </c>
      <c r="D133" s="6" t="s">
        <v>880</v>
      </c>
      <c r="E133" s="6" t="s">
        <v>149</v>
      </c>
      <c r="F133" s="6" t="s">
        <v>148</v>
      </c>
      <c r="G133" s="6" t="s">
        <v>149</v>
      </c>
      <c r="H133" s="6" t="s">
        <v>148</v>
      </c>
    </row>
    <row r="134" spans="1:8" ht="12.75" x14ac:dyDescent="0.2">
      <c r="A134" s="6" t="s">
        <v>163</v>
      </c>
      <c r="B134" s="6" t="s">
        <v>1083</v>
      </c>
      <c r="C134" s="6" t="s">
        <v>1083</v>
      </c>
      <c r="D134" s="6" t="s">
        <v>880</v>
      </c>
      <c r="E134" s="6" t="s">
        <v>156</v>
      </c>
      <c r="F134" s="6" t="s">
        <v>157</v>
      </c>
      <c r="G134" s="6"/>
      <c r="H134" s="6"/>
    </row>
    <row r="135" spans="1:8" ht="12.75" x14ac:dyDescent="0.2">
      <c r="A135" s="6" t="s">
        <v>163</v>
      </c>
      <c r="B135" s="6" t="s">
        <v>934</v>
      </c>
      <c r="C135" s="6" t="s">
        <v>934</v>
      </c>
      <c r="D135" s="6" t="s">
        <v>880</v>
      </c>
      <c r="E135" s="6" t="s">
        <v>151</v>
      </c>
      <c r="F135" s="6" t="s">
        <v>150</v>
      </c>
      <c r="G135" s="6"/>
      <c r="H135" s="6"/>
    </row>
    <row r="136" spans="1:8" ht="12.75" x14ac:dyDescent="0.2">
      <c r="A136" s="6" t="s">
        <v>163</v>
      </c>
      <c r="B136" s="6" t="s">
        <v>1084</v>
      </c>
      <c r="C136" s="6" t="s">
        <v>1084</v>
      </c>
      <c r="D136" s="6" t="s">
        <v>880</v>
      </c>
      <c r="E136" s="6" t="s">
        <v>156</v>
      </c>
      <c r="F136" s="6" t="s">
        <v>157</v>
      </c>
      <c r="G136" s="6"/>
      <c r="H136" s="6"/>
    </row>
    <row r="137" spans="1:8" ht="12.75" x14ac:dyDescent="0.2">
      <c r="A137" s="6" t="s">
        <v>163</v>
      </c>
      <c r="B137" s="6" t="s">
        <v>589</v>
      </c>
      <c r="C137" s="6" t="s">
        <v>589</v>
      </c>
      <c r="D137" s="6" t="s">
        <v>880</v>
      </c>
      <c r="E137" s="6" t="s">
        <v>147</v>
      </c>
      <c r="F137" s="6" t="s">
        <v>146</v>
      </c>
      <c r="G137" s="6" t="s">
        <v>147</v>
      </c>
      <c r="H137" s="6" t="s">
        <v>146</v>
      </c>
    </row>
    <row r="138" spans="1:8" ht="12.75" x14ac:dyDescent="0.2">
      <c r="A138" s="6" t="s">
        <v>163</v>
      </c>
      <c r="B138" s="6" t="s">
        <v>654</v>
      </c>
      <c r="C138" s="6" t="s">
        <v>655</v>
      </c>
      <c r="D138" s="6" t="s">
        <v>880</v>
      </c>
      <c r="E138" s="6" t="s">
        <v>149</v>
      </c>
      <c r="F138" s="6" t="s">
        <v>148</v>
      </c>
      <c r="G138" s="6" t="s">
        <v>149</v>
      </c>
      <c r="H138" s="6" t="s">
        <v>148</v>
      </c>
    </row>
    <row r="139" spans="1:8" ht="12.75" x14ac:dyDescent="0.2">
      <c r="A139" s="6" t="s">
        <v>163</v>
      </c>
      <c r="B139" s="6" t="s">
        <v>983</v>
      </c>
      <c r="C139" s="6" t="s">
        <v>984</v>
      </c>
      <c r="D139" s="6" t="s">
        <v>880</v>
      </c>
      <c r="E139" s="6" t="s">
        <v>161</v>
      </c>
      <c r="F139" s="6" t="s">
        <v>154</v>
      </c>
      <c r="G139" s="6"/>
      <c r="H139" s="6"/>
    </row>
    <row r="140" spans="1:8" ht="12.75" x14ac:dyDescent="0.2">
      <c r="A140" s="6" t="s">
        <v>163</v>
      </c>
      <c r="B140" s="6" t="s">
        <v>905</v>
      </c>
      <c r="C140" s="6" t="s">
        <v>905</v>
      </c>
      <c r="D140" s="6" t="s">
        <v>902</v>
      </c>
      <c r="E140" s="6" t="s">
        <v>1073</v>
      </c>
      <c r="F140" s="6" t="s">
        <v>1071</v>
      </c>
      <c r="G140" s="6"/>
      <c r="H140" s="6"/>
    </row>
    <row r="141" spans="1:8" ht="12.75" x14ac:dyDescent="0.2">
      <c r="A141" s="6" t="s">
        <v>163</v>
      </c>
      <c r="B141" s="6" t="s">
        <v>961</v>
      </c>
      <c r="C141" s="6" t="s">
        <v>961</v>
      </c>
      <c r="D141" s="6" t="s">
        <v>880</v>
      </c>
      <c r="E141" s="6" t="s">
        <v>151</v>
      </c>
      <c r="F141" s="6" t="s">
        <v>150</v>
      </c>
      <c r="G141" s="6"/>
      <c r="H141" s="6"/>
    </row>
    <row r="142" spans="1:8" ht="12.75" x14ac:dyDescent="0.2">
      <c r="A142" s="6" t="s">
        <v>163</v>
      </c>
      <c r="B142" s="6" t="s">
        <v>908</v>
      </c>
      <c r="C142" s="6" t="s">
        <v>908</v>
      </c>
      <c r="D142" s="6" t="s">
        <v>902</v>
      </c>
      <c r="E142" s="6" t="s">
        <v>1073</v>
      </c>
      <c r="F142" s="6" t="s">
        <v>1071</v>
      </c>
      <c r="G142" s="6"/>
      <c r="H142" s="6"/>
    </row>
    <row r="143" spans="1:8" ht="12.75" x14ac:dyDescent="0.2">
      <c r="A143" s="6" t="s">
        <v>163</v>
      </c>
      <c r="B143" s="6" t="s">
        <v>914</v>
      </c>
      <c r="C143" s="6" t="s">
        <v>914</v>
      </c>
      <c r="D143" s="6" t="s">
        <v>910</v>
      </c>
      <c r="E143" s="6" t="s">
        <v>1074</v>
      </c>
      <c r="F143" s="6" t="s">
        <v>1074</v>
      </c>
      <c r="G143" s="6"/>
      <c r="H143" s="6"/>
    </row>
    <row r="144" spans="1:8" ht="12.75" x14ac:dyDescent="0.2">
      <c r="A144" s="6" t="s">
        <v>163</v>
      </c>
      <c r="B144" s="6" t="s">
        <v>986</v>
      </c>
      <c r="C144" s="6" t="s">
        <v>986</v>
      </c>
      <c r="D144" s="6" t="s">
        <v>880</v>
      </c>
      <c r="E144" s="6" t="s">
        <v>161</v>
      </c>
      <c r="F144" s="6" t="s">
        <v>154</v>
      </c>
      <c r="G144" s="6"/>
      <c r="H144" s="6"/>
    </row>
    <row r="145" spans="1:8" ht="12.75" x14ac:dyDescent="0.2">
      <c r="A145" s="6" t="s">
        <v>163</v>
      </c>
      <c r="B145" s="6" t="s">
        <v>620</v>
      </c>
      <c r="C145" s="6" t="s">
        <v>621</v>
      </c>
      <c r="D145" s="6" t="s">
        <v>880</v>
      </c>
      <c r="E145" s="6" t="s">
        <v>149</v>
      </c>
      <c r="F145" s="6" t="s">
        <v>148</v>
      </c>
      <c r="G145" s="6" t="s">
        <v>149</v>
      </c>
      <c r="H145" s="6" t="s">
        <v>148</v>
      </c>
    </row>
    <row r="146" spans="1:8" ht="12.75" x14ac:dyDescent="0.2">
      <c r="A146" s="6" t="s">
        <v>163</v>
      </c>
      <c r="B146" s="6" t="s">
        <v>985</v>
      </c>
      <c r="C146" s="6" t="s">
        <v>985</v>
      </c>
      <c r="D146" s="6" t="s">
        <v>880</v>
      </c>
      <c r="E146" s="6" t="s">
        <v>161</v>
      </c>
      <c r="F146" s="6" t="s">
        <v>154</v>
      </c>
      <c r="G146" s="6"/>
      <c r="H146" s="6"/>
    </row>
    <row r="147" spans="1:8" ht="12.75" x14ac:dyDescent="0.2">
      <c r="A147" s="6" t="s">
        <v>163</v>
      </c>
      <c r="B147" s="6" t="s">
        <v>918</v>
      </c>
      <c r="C147" s="6" t="s">
        <v>886</v>
      </c>
      <c r="D147" s="6" t="s">
        <v>882</v>
      </c>
      <c r="E147" s="6" t="s">
        <v>1075</v>
      </c>
      <c r="F147" s="6" t="s">
        <v>1075</v>
      </c>
      <c r="G147" s="6"/>
      <c r="H147" s="6"/>
    </row>
    <row r="148" spans="1:8" ht="12.75" x14ac:dyDescent="0.2">
      <c r="A148" s="6" t="s">
        <v>163</v>
      </c>
      <c r="B148" s="6" t="s">
        <v>911</v>
      </c>
      <c r="C148" s="6" t="s">
        <v>911</v>
      </c>
      <c r="D148" s="6" t="s">
        <v>910</v>
      </c>
      <c r="E148" s="6" t="s">
        <v>1074</v>
      </c>
      <c r="F148" s="6" t="s">
        <v>1074</v>
      </c>
      <c r="G148" s="6"/>
      <c r="H148" s="6"/>
    </row>
    <row r="149" spans="1:8" ht="12.75" x14ac:dyDescent="0.2">
      <c r="A149" s="6" t="s">
        <v>163</v>
      </c>
      <c r="B149" s="6" t="s">
        <v>987</v>
      </c>
      <c r="C149" s="6" t="s">
        <v>988</v>
      </c>
      <c r="D149" s="6" t="s">
        <v>880</v>
      </c>
      <c r="E149" s="6" t="s">
        <v>161</v>
      </c>
      <c r="F149" s="6" t="s">
        <v>154</v>
      </c>
      <c r="G149" s="6"/>
      <c r="H149" s="6"/>
    </row>
    <row r="150" spans="1:8" ht="12.75" x14ac:dyDescent="0.2">
      <c r="A150" s="6" t="s">
        <v>163</v>
      </c>
      <c r="B150" s="6" t="s">
        <v>1017</v>
      </c>
      <c r="C150" s="6" t="s">
        <v>1018</v>
      </c>
      <c r="D150" s="6" t="s">
        <v>880</v>
      </c>
      <c r="E150" s="6" t="s">
        <v>156</v>
      </c>
      <c r="F150" s="6" t="s">
        <v>160</v>
      </c>
      <c r="G150" s="6"/>
      <c r="H150" s="6"/>
    </row>
    <row r="151" spans="1:8" ht="12.75" x14ac:dyDescent="0.2">
      <c r="A151" s="6" t="s">
        <v>163</v>
      </c>
      <c r="B151" s="6" t="s">
        <v>1011</v>
      </c>
      <c r="C151" s="6" t="s">
        <v>1012</v>
      </c>
      <c r="D151" s="6" t="s">
        <v>880</v>
      </c>
      <c r="E151" s="6" t="s">
        <v>161</v>
      </c>
      <c r="F151" s="6" t="s">
        <v>155</v>
      </c>
      <c r="G151" s="6"/>
      <c r="H151" s="6"/>
    </row>
    <row r="152" spans="1:8" ht="12.75" x14ac:dyDescent="0.2">
      <c r="A152" s="6" t="s">
        <v>163</v>
      </c>
      <c r="B152" s="6" t="s">
        <v>150</v>
      </c>
      <c r="C152" s="6" t="s">
        <v>150</v>
      </c>
      <c r="D152" s="6" t="s">
        <v>880</v>
      </c>
      <c r="E152" s="6" t="s">
        <v>151</v>
      </c>
      <c r="F152" s="6" t="s">
        <v>150</v>
      </c>
      <c r="G152" s="6"/>
      <c r="H152" s="6"/>
    </row>
    <row r="153" spans="1:8" ht="12.75" x14ac:dyDescent="0.2">
      <c r="A153" s="6" t="s">
        <v>163</v>
      </c>
      <c r="B153" s="6" t="s">
        <v>596</v>
      </c>
      <c r="C153" s="6" t="s">
        <v>597</v>
      </c>
      <c r="D153" s="6" t="s">
        <v>880</v>
      </c>
      <c r="E153" s="6" t="s">
        <v>147</v>
      </c>
      <c r="F153" s="6" t="s">
        <v>146</v>
      </c>
      <c r="G153" s="6" t="s">
        <v>147</v>
      </c>
      <c r="H153" s="6" t="s">
        <v>146</v>
      </c>
    </row>
    <row r="154" spans="1:8" ht="12.75" x14ac:dyDescent="0.2">
      <c r="A154" s="6" t="s">
        <v>163</v>
      </c>
      <c r="B154" s="6" t="s">
        <v>1085</v>
      </c>
      <c r="C154" s="6" t="s">
        <v>1085</v>
      </c>
      <c r="D154" s="6" t="s">
        <v>880</v>
      </c>
      <c r="E154" s="6" t="s">
        <v>156</v>
      </c>
      <c r="F154" s="6" t="s">
        <v>158</v>
      </c>
      <c r="G154" s="6"/>
      <c r="H154" s="6"/>
    </row>
    <row r="155" spans="1:8" ht="12.75" x14ac:dyDescent="0.2">
      <c r="A155" s="6" t="s">
        <v>163</v>
      </c>
      <c r="B155" s="6" t="s">
        <v>656</v>
      </c>
      <c r="C155" s="6" t="s">
        <v>656</v>
      </c>
      <c r="D155" s="6" t="s">
        <v>880</v>
      </c>
      <c r="E155" s="6" t="s">
        <v>149</v>
      </c>
      <c r="F155" s="6" t="s">
        <v>148</v>
      </c>
      <c r="G155" s="6" t="s">
        <v>149</v>
      </c>
      <c r="H155" s="6" t="s">
        <v>148</v>
      </c>
    </row>
    <row r="156" spans="1:8" ht="12.75" x14ac:dyDescent="0.2">
      <c r="A156" s="6" t="s">
        <v>163</v>
      </c>
      <c r="B156" s="6" t="s">
        <v>1019</v>
      </c>
      <c r="C156" s="6" t="s">
        <v>1019</v>
      </c>
      <c r="D156" s="6" t="s">
        <v>880</v>
      </c>
      <c r="E156" s="6" t="s">
        <v>156</v>
      </c>
      <c r="F156" s="6" t="s">
        <v>160</v>
      </c>
      <c r="G156" s="6"/>
      <c r="H156" s="6"/>
    </row>
    <row r="157" spans="1:8" ht="12.75" x14ac:dyDescent="0.2">
      <c r="A157" s="6" t="s">
        <v>163</v>
      </c>
      <c r="B157" s="6" t="s">
        <v>989</v>
      </c>
      <c r="C157" s="6" t="s">
        <v>989</v>
      </c>
      <c r="D157" s="6" t="s">
        <v>880</v>
      </c>
      <c r="E157" s="6" t="s">
        <v>161</v>
      </c>
      <c r="F157" s="6" t="s">
        <v>154</v>
      </c>
      <c r="G157" s="6"/>
      <c r="H157" s="6"/>
    </row>
    <row r="158" spans="1:8" ht="12.75" x14ac:dyDescent="0.2">
      <c r="A158" s="6" t="s">
        <v>163</v>
      </c>
      <c r="B158" s="6" t="s">
        <v>611</v>
      </c>
      <c r="C158" s="6" t="s">
        <v>612</v>
      </c>
      <c r="D158" s="6" t="s">
        <v>880</v>
      </c>
      <c r="E158" s="6" t="s">
        <v>147</v>
      </c>
      <c r="F158" s="6" t="s">
        <v>146</v>
      </c>
      <c r="G158" s="6" t="s">
        <v>147</v>
      </c>
      <c r="H158" s="6" t="s">
        <v>146</v>
      </c>
    </row>
    <row r="159" spans="1:8" ht="12.75" x14ac:dyDescent="0.2">
      <c r="A159" s="6" t="s">
        <v>163</v>
      </c>
      <c r="B159" s="6" t="s">
        <v>900</v>
      </c>
      <c r="C159" s="6" t="s">
        <v>900</v>
      </c>
      <c r="D159" s="6" t="s">
        <v>882</v>
      </c>
      <c r="E159" s="6" t="s">
        <v>1075</v>
      </c>
      <c r="F159" s="6" t="s">
        <v>1075</v>
      </c>
      <c r="G159" s="6"/>
      <c r="H159" s="6"/>
    </row>
    <row r="160" spans="1:8" ht="12.75" x14ac:dyDescent="0.2">
      <c r="A160" s="6" t="s">
        <v>163</v>
      </c>
      <c r="B160" s="6" t="s">
        <v>993</v>
      </c>
      <c r="C160" s="6" t="s">
        <v>994</v>
      </c>
      <c r="D160" s="6" t="s">
        <v>880</v>
      </c>
      <c r="E160" s="6" t="s">
        <v>161</v>
      </c>
      <c r="F160" s="6" t="s">
        <v>154</v>
      </c>
      <c r="G160" s="6"/>
      <c r="H160" s="6"/>
    </row>
    <row r="161" spans="1:8" ht="12.75" x14ac:dyDescent="0.2">
      <c r="A161" s="6" t="s">
        <v>163</v>
      </c>
      <c r="B161" s="6" t="s">
        <v>1007</v>
      </c>
      <c r="C161" s="6" t="s">
        <v>1008</v>
      </c>
      <c r="D161" s="6" t="s">
        <v>880</v>
      </c>
      <c r="E161" s="6" t="s">
        <v>161</v>
      </c>
      <c r="F161" s="6" t="s">
        <v>154</v>
      </c>
      <c r="G161" s="6"/>
      <c r="H161" s="6"/>
    </row>
    <row r="162" spans="1:8" ht="12.75" x14ac:dyDescent="0.2">
      <c r="A162" s="6" t="s">
        <v>163</v>
      </c>
      <c r="B162" s="6" t="s">
        <v>1086</v>
      </c>
      <c r="C162" s="6" t="s">
        <v>1086</v>
      </c>
      <c r="D162" s="6" t="s">
        <v>880</v>
      </c>
      <c r="E162" s="6" t="s">
        <v>156</v>
      </c>
      <c r="F162" s="6" t="s">
        <v>158</v>
      </c>
      <c r="G162" s="6"/>
      <c r="H162" s="6"/>
    </row>
    <row r="163" spans="1:8" ht="12.75" x14ac:dyDescent="0.2">
      <c r="A163" s="6" t="s">
        <v>163</v>
      </c>
      <c r="B163" s="6" t="s">
        <v>997</v>
      </c>
      <c r="C163" s="6" t="s">
        <v>998</v>
      </c>
      <c r="D163" s="6" t="s">
        <v>880</v>
      </c>
      <c r="E163" s="6" t="s">
        <v>161</v>
      </c>
      <c r="F163" s="6" t="s">
        <v>154</v>
      </c>
      <c r="G163" s="6"/>
      <c r="H163" s="6"/>
    </row>
    <row r="164" spans="1:8" ht="12.75" x14ac:dyDescent="0.2">
      <c r="A164" s="6" t="s">
        <v>163</v>
      </c>
      <c r="B164" s="6" t="s">
        <v>1001</v>
      </c>
      <c r="C164" s="6" t="s">
        <v>1002</v>
      </c>
      <c r="D164" s="6" t="s">
        <v>880</v>
      </c>
      <c r="E164" s="6" t="s">
        <v>161</v>
      </c>
      <c r="F164" s="6" t="s">
        <v>154</v>
      </c>
      <c r="G164" s="6"/>
      <c r="H164" s="6"/>
    </row>
    <row r="165" spans="1:8" ht="12.75" x14ac:dyDescent="0.2">
      <c r="A165" s="6" t="s">
        <v>163</v>
      </c>
      <c r="B165" s="6" t="s">
        <v>636</v>
      </c>
      <c r="C165" s="6" t="s">
        <v>636</v>
      </c>
      <c r="D165" s="6" t="s">
        <v>880</v>
      </c>
      <c r="E165" s="6" t="s">
        <v>149</v>
      </c>
      <c r="F165" s="6" t="s">
        <v>148</v>
      </c>
      <c r="G165" s="6" t="s">
        <v>149</v>
      </c>
      <c r="H165" s="6" t="s">
        <v>148</v>
      </c>
    </row>
    <row r="166" spans="1:8" ht="12.75" x14ac:dyDescent="0.2">
      <c r="A166" s="6" t="s">
        <v>163</v>
      </c>
      <c r="B166" s="6" t="s">
        <v>1020</v>
      </c>
      <c r="C166" s="6" t="s">
        <v>1020</v>
      </c>
      <c r="D166" s="6" t="s">
        <v>880</v>
      </c>
      <c r="E166" s="6" t="s">
        <v>156</v>
      </c>
      <c r="F166" s="6" t="s">
        <v>160</v>
      </c>
      <c r="G166" s="6"/>
      <c r="H166" s="6"/>
    </row>
    <row r="167" spans="1:8" ht="12.75" x14ac:dyDescent="0.2">
      <c r="A167" s="6" t="s">
        <v>163</v>
      </c>
      <c r="B167" s="6" t="s">
        <v>598</v>
      </c>
      <c r="C167" s="6" t="s">
        <v>598</v>
      </c>
      <c r="D167" s="6" t="s">
        <v>880</v>
      </c>
      <c r="E167" s="6" t="s">
        <v>149</v>
      </c>
      <c r="F167" s="6" t="s">
        <v>148</v>
      </c>
      <c r="G167" s="6" t="s">
        <v>149</v>
      </c>
      <c r="H167" s="6" t="s">
        <v>148</v>
      </c>
    </row>
    <row r="168" spans="1:8" ht="12.75" x14ac:dyDescent="0.2">
      <c r="A168" s="6" t="s">
        <v>163</v>
      </c>
      <c r="B168" s="6" t="s">
        <v>643</v>
      </c>
      <c r="C168" s="6" t="s">
        <v>643</v>
      </c>
      <c r="D168" s="6" t="s">
        <v>880</v>
      </c>
      <c r="E168" s="6" t="s">
        <v>147</v>
      </c>
      <c r="F168" s="6" t="s">
        <v>146</v>
      </c>
      <c r="G168" s="6" t="s">
        <v>147</v>
      </c>
      <c r="H168" s="6" t="s">
        <v>146</v>
      </c>
    </row>
    <row r="169" spans="1:8" ht="12.75" x14ac:dyDescent="0.2">
      <c r="A169" s="6" t="s">
        <v>163</v>
      </c>
      <c r="B169" s="6" t="s">
        <v>634</v>
      </c>
      <c r="C169" s="6" t="s">
        <v>635</v>
      </c>
      <c r="D169" s="6" t="s">
        <v>880</v>
      </c>
      <c r="E169" s="6" t="s">
        <v>149</v>
      </c>
      <c r="F169" s="6" t="s">
        <v>148</v>
      </c>
      <c r="G169" s="6" t="s">
        <v>149</v>
      </c>
      <c r="H169" s="6" t="s">
        <v>148</v>
      </c>
    </row>
    <row r="170" spans="1:8" ht="12.75" x14ac:dyDescent="0.2">
      <c r="A170" s="6" t="s">
        <v>163</v>
      </c>
      <c r="B170" s="6" t="s">
        <v>904</v>
      </c>
      <c r="C170" s="6" t="s">
        <v>904</v>
      </c>
      <c r="D170" s="6" t="s">
        <v>902</v>
      </c>
      <c r="E170" s="6" t="s">
        <v>1073</v>
      </c>
      <c r="F170" s="6" t="s">
        <v>1071</v>
      </c>
      <c r="G170" s="6"/>
      <c r="H170" s="6"/>
    </row>
    <row r="171" spans="1:8" ht="12.75" x14ac:dyDescent="0.2">
      <c r="A171" s="6" t="s">
        <v>163</v>
      </c>
      <c r="B171" s="6" t="s">
        <v>617</v>
      </c>
      <c r="C171" s="6" t="s">
        <v>618</v>
      </c>
      <c r="D171" s="6" t="s">
        <v>880</v>
      </c>
      <c r="E171" s="6" t="s">
        <v>149</v>
      </c>
      <c r="F171" s="6" t="s">
        <v>148</v>
      </c>
      <c r="G171" s="6" t="s">
        <v>149</v>
      </c>
      <c r="H171" s="6" t="s">
        <v>148</v>
      </c>
    </row>
    <row r="172" spans="1:8" ht="12.75" x14ac:dyDescent="0.2">
      <c r="A172" s="6" t="s">
        <v>163</v>
      </c>
      <c r="B172" s="6" t="s">
        <v>599</v>
      </c>
      <c r="C172" s="6" t="s">
        <v>599</v>
      </c>
      <c r="D172" s="6" t="s">
        <v>880</v>
      </c>
      <c r="E172" s="6" t="s">
        <v>149</v>
      </c>
      <c r="F172" s="6" t="s">
        <v>148</v>
      </c>
      <c r="G172" s="6" t="s">
        <v>149</v>
      </c>
      <c r="H172" s="6" t="s">
        <v>148</v>
      </c>
    </row>
    <row r="173" spans="1:8" ht="12.75" x14ac:dyDescent="0.2">
      <c r="A173" s="6" t="s">
        <v>163</v>
      </c>
      <c r="B173" s="6" t="s">
        <v>606</v>
      </c>
      <c r="C173" s="6" t="s">
        <v>607</v>
      </c>
      <c r="D173" s="6" t="s">
        <v>880</v>
      </c>
      <c r="E173" s="6" t="s">
        <v>149</v>
      </c>
      <c r="F173" s="6" t="s">
        <v>148</v>
      </c>
      <c r="G173" s="6" t="s">
        <v>149</v>
      </c>
      <c r="H173" s="6" t="s">
        <v>148</v>
      </c>
    </row>
    <row r="174" spans="1:8" ht="12.75" x14ac:dyDescent="0.2">
      <c r="A174" s="6" t="s">
        <v>163</v>
      </c>
      <c r="B174" s="6" t="s">
        <v>591</v>
      </c>
      <c r="C174" s="6" t="s">
        <v>592</v>
      </c>
      <c r="D174" s="6" t="s">
        <v>880</v>
      </c>
      <c r="E174" s="6" t="s">
        <v>147</v>
      </c>
      <c r="F174" s="6" t="s">
        <v>146</v>
      </c>
      <c r="G174" s="6" t="s">
        <v>147</v>
      </c>
      <c r="H174" s="6" t="s">
        <v>146</v>
      </c>
    </row>
    <row r="175" spans="1:8" ht="12.75" x14ac:dyDescent="0.2">
      <c r="A175" s="6" t="s">
        <v>163</v>
      </c>
      <c r="B175" s="6" t="s">
        <v>991</v>
      </c>
      <c r="C175" s="6" t="s">
        <v>991</v>
      </c>
      <c r="D175" s="6" t="s">
        <v>880</v>
      </c>
      <c r="E175" s="6" t="s">
        <v>161</v>
      </c>
      <c r="F175" s="6" t="s">
        <v>154</v>
      </c>
      <c r="G175" s="6"/>
      <c r="H175" s="6"/>
    </row>
    <row r="176" spans="1:8" ht="12.75" x14ac:dyDescent="0.2">
      <c r="A176" s="6" t="s">
        <v>163</v>
      </c>
      <c r="B176" s="6" t="s">
        <v>585</v>
      </c>
      <c r="C176" s="6" t="s">
        <v>585</v>
      </c>
      <c r="D176" s="6" t="s">
        <v>880</v>
      </c>
      <c r="E176" s="6" t="s">
        <v>147</v>
      </c>
      <c r="F176" s="6" t="s">
        <v>146</v>
      </c>
      <c r="G176" s="6" t="s">
        <v>147</v>
      </c>
      <c r="H176" s="6" t="s">
        <v>146</v>
      </c>
    </row>
    <row r="177" spans="1:8" ht="12.75" x14ac:dyDescent="0.2">
      <c r="A177" s="6" t="s">
        <v>163</v>
      </c>
      <c r="B177" s="6" t="s">
        <v>608</v>
      </c>
      <c r="C177" s="6" t="s">
        <v>608</v>
      </c>
      <c r="D177" s="6" t="s">
        <v>880</v>
      </c>
      <c r="E177" s="6" t="s">
        <v>149</v>
      </c>
      <c r="F177" s="6" t="s">
        <v>148</v>
      </c>
      <c r="G177" s="6" t="s">
        <v>149</v>
      </c>
      <c r="H177" s="6" t="s">
        <v>148</v>
      </c>
    </row>
    <row r="178" spans="1:8" ht="12.75" x14ac:dyDescent="0.2">
      <c r="A178" s="6" t="s">
        <v>163</v>
      </c>
      <c r="B178" s="6" t="s">
        <v>992</v>
      </c>
      <c r="C178" s="6" t="s">
        <v>992</v>
      </c>
      <c r="D178" s="6" t="s">
        <v>880</v>
      </c>
      <c r="E178" s="6" t="s">
        <v>161</v>
      </c>
      <c r="F178" s="6" t="s">
        <v>154</v>
      </c>
      <c r="G178" s="6"/>
      <c r="H178" s="6"/>
    </row>
    <row r="179" spans="1:8" ht="12.75" x14ac:dyDescent="0.2">
      <c r="A179" s="6" t="s">
        <v>163</v>
      </c>
      <c r="B179" s="6" t="s">
        <v>1015</v>
      </c>
      <c r="C179" s="6" t="s">
        <v>1015</v>
      </c>
      <c r="D179" s="6" t="s">
        <v>880</v>
      </c>
      <c r="E179" s="6" t="s">
        <v>156</v>
      </c>
      <c r="F179" s="6" t="s">
        <v>158</v>
      </c>
      <c r="G179" s="6"/>
      <c r="H179" s="6"/>
    </row>
    <row r="180" spans="1:8" ht="12.75" x14ac:dyDescent="0.2">
      <c r="A180" s="6" t="s">
        <v>163</v>
      </c>
      <c r="B180" s="6" t="s">
        <v>1087</v>
      </c>
      <c r="C180" s="6" t="s">
        <v>1087</v>
      </c>
      <c r="D180" s="6" t="s">
        <v>880</v>
      </c>
      <c r="E180" s="6" t="s">
        <v>156</v>
      </c>
      <c r="F180" s="6" t="s">
        <v>158</v>
      </c>
      <c r="G180" s="6"/>
      <c r="H180" s="6"/>
    </row>
    <row r="181" spans="1:8" ht="12.75" x14ac:dyDescent="0.2">
      <c r="A181" s="6" t="s">
        <v>163</v>
      </c>
      <c r="B181" s="6" t="s">
        <v>927</v>
      </c>
      <c r="C181" s="6" t="s">
        <v>928</v>
      </c>
      <c r="D181" s="6" t="s">
        <v>880</v>
      </c>
      <c r="E181" s="6" t="s">
        <v>151</v>
      </c>
      <c r="F181" s="6" t="s">
        <v>150</v>
      </c>
      <c r="G181" s="6"/>
      <c r="H181" s="6"/>
    </row>
    <row r="182" spans="1:8" ht="12.75" x14ac:dyDescent="0.2">
      <c r="A182" s="6" t="s">
        <v>163</v>
      </c>
      <c r="B182" s="6" t="s">
        <v>610</v>
      </c>
      <c r="C182" s="6" t="s">
        <v>610</v>
      </c>
      <c r="D182" s="6" t="s">
        <v>880</v>
      </c>
      <c r="E182" s="6" t="s">
        <v>147</v>
      </c>
      <c r="F182" s="6" t="s">
        <v>146</v>
      </c>
      <c r="G182" s="6" t="s">
        <v>147</v>
      </c>
      <c r="H182" s="6" t="s">
        <v>146</v>
      </c>
    </row>
    <row r="183" spans="1:8" ht="12.75" x14ac:dyDescent="0.2">
      <c r="A183" s="6" t="s">
        <v>163</v>
      </c>
      <c r="B183" s="6" t="s">
        <v>642</v>
      </c>
      <c r="C183" s="6" t="s">
        <v>642</v>
      </c>
      <c r="D183" s="6" t="s">
        <v>880</v>
      </c>
      <c r="E183" s="6" t="s">
        <v>149</v>
      </c>
      <c r="F183" s="6" t="s">
        <v>148</v>
      </c>
      <c r="G183" s="6" t="s">
        <v>149</v>
      </c>
      <c r="H183" s="6" t="s">
        <v>148</v>
      </c>
    </row>
    <row r="184" spans="1:8" ht="12.75" x14ac:dyDescent="0.2">
      <c r="A184" s="6" t="s">
        <v>163</v>
      </c>
      <c r="B184" s="6" t="s">
        <v>935</v>
      </c>
      <c r="C184" s="6" t="s">
        <v>935</v>
      </c>
      <c r="D184" s="6" t="s">
        <v>880</v>
      </c>
      <c r="E184" s="6" t="s">
        <v>151</v>
      </c>
      <c r="F184" s="6" t="s">
        <v>150</v>
      </c>
      <c r="G184" s="6"/>
      <c r="H184" s="6"/>
    </row>
    <row r="185" spans="1:8" ht="12.75" x14ac:dyDescent="0.2">
      <c r="A185" s="6" t="s">
        <v>163</v>
      </c>
      <c r="B185" s="6" t="s">
        <v>948</v>
      </c>
      <c r="C185" s="6" t="s">
        <v>948</v>
      </c>
      <c r="D185" s="6" t="s">
        <v>880</v>
      </c>
      <c r="E185" s="6" t="s">
        <v>151</v>
      </c>
      <c r="F185" s="6" t="s">
        <v>150</v>
      </c>
      <c r="G185" s="6"/>
      <c r="H185" s="6"/>
    </row>
    <row r="186" spans="1:8" ht="12.75" x14ac:dyDescent="0.2">
      <c r="A186" s="6" t="s">
        <v>163</v>
      </c>
      <c r="B186" s="6" t="s">
        <v>936</v>
      </c>
      <c r="C186" s="6" t="s">
        <v>937</v>
      </c>
      <c r="D186" s="6" t="s">
        <v>880</v>
      </c>
      <c r="E186" s="6" t="s">
        <v>151</v>
      </c>
      <c r="F186" s="6" t="s">
        <v>150</v>
      </c>
      <c r="G186" s="6"/>
      <c r="H186" s="6"/>
    </row>
    <row r="187" spans="1:8" ht="12.75" x14ac:dyDescent="0.2">
      <c r="A187" s="6" t="s">
        <v>163</v>
      </c>
      <c r="B187" s="6" t="s">
        <v>649</v>
      </c>
      <c r="C187" s="6" t="s">
        <v>650</v>
      </c>
      <c r="D187" s="6" t="s">
        <v>880</v>
      </c>
      <c r="E187" s="6" t="s">
        <v>147</v>
      </c>
      <c r="F187" s="6" t="s">
        <v>146</v>
      </c>
      <c r="G187" s="6" t="s">
        <v>147</v>
      </c>
      <c r="H187" s="6" t="s">
        <v>146</v>
      </c>
    </row>
    <row r="188" spans="1:8" ht="12.75" x14ac:dyDescent="0.2">
      <c r="A188" s="6" t="s">
        <v>163</v>
      </c>
      <c r="B188" s="6" t="s">
        <v>615</v>
      </c>
      <c r="C188" s="6" t="s">
        <v>616</v>
      </c>
      <c r="D188" s="6" t="s">
        <v>880</v>
      </c>
      <c r="E188" s="6" t="s">
        <v>147</v>
      </c>
      <c r="F188" s="6" t="s">
        <v>146</v>
      </c>
      <c r="G188" s="6" t="s">
        <v>147</v>
      </c>
      <c r="H188" s="6" t="s">
        <v>146</v>
      </c>
    </row>
    <row r="189" spans="1:8" ht="12.75" x14ac:dyDescent="0.2">
      <c r="A189" s="6" t="s">
        <v>163</v>
      </c>
      <c r="B189" s="6" t="s">
        <v>629</v>
      </c>
      <c r="C189" s="6" t="s">
        <v>630</v>
      </c>
      <c r="D189" s="6" t="s">
        <v>880</v>
      </c>
      <c r="E189" s="6" t="s">
        <v>147</v>
      </c>
      <c r="F189" s="6" t="s">
        <v>146</v>
      </c>
      <c r="G189" s="6" t="s">
        <v>147</v>
      </c>
      <c r="H189" s="6" t="s">
        <v>146</v>
      </c>
    </row>
    <row r="190" spans="1:8" ht="12.75" x14ac:dyDescent="0.2">
      <c r="A190" s="6" t="s">
        <v>163</v>
      </c>
      <c r="B190" s="6" t="s">
        <v>941</v>
      </c>
      <c r="C190" s="6" t="s">
        <v>942</v>
      </c>
      <c r="D190" s="6" t="s">
        <v>880</v>
      </c>
      <c r="E190" s="6" t="s">
        <v>151</v>
      </c>
      <c r="F190" s="6" t="s">
        <v>150</v>
      </c>
      <c r="G190" s="6"/>
      <c r="H190" s="6"/>
    </row>
    <row r="191" spans="1:8" ht="12.75" x14ac:dyDescent="0.2">
      <c r="A191" s="6" t="s">
        <v>163</v>
      </c>
      <c r="B191" s="6" t="s">
        <v>949</v>
      </c>
      <c r="C191" s="6" t="s">
        <v>950</v>
      </c>
      <c r="D191" s="6" t="s">
        <v>880</v>
      </c>
      <c r="E191" s="6" t="s">
        <v>151</v>
      </c>
      <c r="F191" s="6" t="s">
        <v>150</v>
      </c>
      <c r="G191" s="6"/>
      <c r="H191" s="6"/>
    </row>
    <row r="192" spans="1:8" ht="12.75" x14ac:dyDescent="0.2">
      <c r="A192" s="6" t="s">
        <v>163</v>
      </c>
      <c r="B192" s="6" t="s">
        <v>943</v>
      </c>
      <c r="C192" s="6" t="s">
        <v>944</v>
      </c>
      <c r="D192" s="6" t="s">
        <v>880</v>
      </c>
      <c r="E192" s="6" t="s">
        <v>151</v>
      </c>
      <c r="F192" s="6" t="s">
        <v>150</v>
      </c>
      <c r="G192" s="6"/>
      <c r="H192" s="6"/>
    </row>
    <row r="193" spans="1:8" ht="12.75" x14ac:dyDescent="0.2">
      <c r="A193" s="6" t="s">
        <v>163</v>
      </c>
      <c r="B193" s="6" t="s">
        <v>951</v>
      </c>
      <c r="C193" s="6" t="s">
        <v>952</v>
      </c>
      <c r="D193" s="6" t="s">
        <v>880</v>
      </c>
      <c r="E193" s="6" t="s">
        <v>151</v>
      </c>
      <c r="F193" s="6" t="s">
        <v>150</v>
      </c>
      <c r="G193" s="6"/>
      <c r="H193" s="6"/>
    </row>
    <row r="194" spans="1:8" ht="12.75" x14ac:dyDescent="0.2">
      <c r="A194" s="6" t="s">
        <v>163</v>
      </c>
      <c r="B194" s="6" t="s">
        <v>921</v>
      </c>
      <c r="C194" s="6" t="s">
        <v>891</v>
      </c>
      <c r="D194" s="6" t="s">
        <v>882</v>
      </c>
      <c r="E194" s="6" t="s">
        <v>1075</v>
      </c>
      <c r="F194" s="6" t="s">
        <v>1075</v>
      </c>
      <c r="G194" s="6"/>
      <c r="H194" s="6"/>
    </row>
    <row r="195" spans="1:8" ht="12.75" x14ac:dyDescent="0.2">
      <c r="A195" s="6" t="s">
        <v>163</v>
      </c>
      <c r="B195" s="6" t="s">
        <v>1088</v>
      </c>
      <c r="C195" s="6" t="s">
        <v>1088</v>
      </c>
      <c r="D195" s="6" t="s">
        <v>880</v>
      </c>
      <c r="E195" s="6" t="s">
        <v>156</v>
      </c>
      <c r="F195" s="6" t="s">
        <v>157</v>
      </c>
      <c r="G195" s="6"/>
      <c r="H195" s="6"/>
    </row>
    <row r="196" spans="1:8" ht="12.75" x14ac:dyDescent="0.2">
      <c r="A196" s="6" t="s">
        <v>163</v>
      </c>
      <c r="B196" s="6" t="s">
        <v>637</v>
      </c>
      <c r="C196" s="6" t="s">
        <v>637</v>
      </c>
      <c r="D196" s="6" t="s">
        <v>880</v>
      </c>
      <c r="E196" s="6" t="s">
        <v>149</v>
      </c>
      <c r="F196" s="6" t="s">
        <v>148</v>
      </c>
      <c r="G196" s="6" t="s">
        <v>149</v>
      </c>
      <c r="H196" s="6" t="s">
        <v>148</v>
      </c>
    </row>
    <row r="197" spans="1:8" ht="12.75" x14ac:dyDescent="0.2">
      <c r="A197" s="6" t="s">
        <v>163</v>
      </c>
      <c r="B197" s="6" t="s">
        <v>626</v>
      </c>
      <c r="C197" s="6" t="s">
        <v>626</v>
      </c>
      <c r="D197" s="6" t="s">
        <v>880</v>
      </c>
      <c r="E197" s="6" t="s">
        <v>149</v>
      </c>
      <c r="F197" s="6" t="s">
        <v>148</v>
      </c>
      <c r="G197" s="6" t="s">
        <v>149</v>
      </c>
      <c r="H197" s="6" t="s">
        <v>148</v>
      </c>
    </row>
    <row r="198" spans="1:8" ht="12.75" x14ac:dyDescent="0.2">
      <c r="A198" s="6" t="s">
        <v>163</v>
      </c>
      <c r="B198" s="6" t="s">
        <v>600</v>
      </c>
      <c r="C198" s="6" t="s">
        <v>600</v>
      </c>
      <c r="D198" s="6" t="s">
        <v>880</v>
      </c>
      <c r="E198" s="6" t="s">
        <v>149</v>
      </c>
      <c r="F198" s="6" t="s">
        <v>148</v>
      </c>
      <c r="G198" s="6" t="s">
        <v>149</v>
      </c>
      <c r="H198" s="6" t="s">
        <v>148</v>
      </c>
    </row>
    <row r="199" spans="1:8" ht="12.75" x14ac:dyDescent="0.2">
      <c r="A199" s="6" t="s">
        <v>163</v>
      </c>
      <c r="B199" s="6" t="s">
        <v>601</v>
      </c>
      <c r="C199" s="6" t="s">
        <v>601</v>
      </c>
      <c r="D199" s="6" t="s">
        <v>880</v>
      </c>
      <c r="E199" s="6" t="s">
        <v>147</v>
      </c>
      <c r="F199" s="6" t="s">
        <v>146</v>
      </c>
      <c r="G199" s="6" t="s">
        <v>147</v>
      </c>
      <c r="H199" s="6" t="s">
        <v>146</v>
      </c>
    </row>
    <row r="200" spans="1:8" ht="12.75" x14ac:dyDescent="0.2">
      <c r="A200" s="6" t="s">
        <v>163</v>
      </c>
      <c r="B200" s="6" t="s">
        <v>1089</v>
      </c>
      <c r="C200" s="6" t="s">
        <v>1089</v>
      </c>
      <c r="D200" s="6" t="s">
        <v>880</v>
      </c>
      <c r="E200" s="6" t="s">
        <v>156</v>
      </c>
      <c r="F200" s="6" t="s">
        <v>159</v>
      </c>
      <c r="G200" s="6"/>
      <c r="H200" s="6"/>
    </row>
    <row r="201" spans="1:8" ht="12.75" x14ac:dyDescent="0.2">
      <c r="A201" s="6" t="s">
        <v>163</v>
      </c>
      <c r="B201" s="6" t="s">
        <v>995</v>
      </c>
      <c r="C201" s="6" t="s">
        <v>995</v>
      </c>
      <c r="D201" s="6" t="s">
        <v>880</v>
      </c>
      <c r="E201" s="6" t="s">
        <v>161</v>
      </c>
      <c r="F201" s="6" t="s">
        <v>154</v>
      </c>
      <c r="G201" s="6"/>
      <c r="H201" s="6"/>
    </row>
    <row r="202" spans="1:8" ht="12.75" x14ac:dyDescent="0.2">
      <c r="A202" s="6" t="s">
        <v>163</v>
      </c>
      <c r="B202" s="6" t="s">
        <v>588</v>
      </c>
      <c r="C202" s="6" t="s">
        <v>588</v>
      </c>
      <c r="D202" s="6" t="s">
        <v>880</v>
      </c>
      <c r="E202" s="6" t="s">
        <v>149</v>
      </c>
      <c r="F202" s="6" t="s">
        <v>148</v>
      </c>
      <c r="G202" s="6" t="s">
        <v>149</v>
      </c>
      <c r="H202" s="6" t="s">
        <v>148</v>
      </c>
    </row>
    <row r="203" spans="1:8" ht="12.75" x14ac:dyDescent="0.2">
      <c r="A203" s="6" t="s">
        <v>163</v>
      </c>
      <c r="B203" s="6" t="s">
        <v>170</v>
      </c>
      <c r="C203" s="6" t="s">
        <v>171</v>
      </c>
      <c r="D203" s="6" t="s">
        <v>880</v>
      </c>
      <c r="E203" s="6" t="s">
        <v>151</v>
      </c>
      <c r="F203" s="6" t="s">
        <v>150</v>
      </c>
      <c r="G203" s="6"/>
      <c r="H203" s="6"/>
    </row>
    <row r="204" spans="1:8" ht="12.75" x14ac:dyDescent="0.2">
      <c r="A204" s="6" t="s">
        <v>163</v>
      </c>
      <c r="B204" s="6" t="s">
        <v>170</v>
      </c>
      <c r="C204" s="6" t="s">
        <v>171</v>
      </c>
      <c r="D204" s="6" t="s">
        <v>880</v>
      </c>
      <c r="E204" s="6" t="s">
        <v>161</v>
      </c>
      <c r="F204" s="6" t="s">
        <v>152</v>
      </c>
      <c r="G204" s="6"/>
      <c r="H204" s="6"/>
    </row>
    <row r="205" spans="1:8" ht="12.75" x14ac:dyDescent="0.2">
      <c r="A205" s="6" t="s">
        <v>163</v>
      </c>
      <c r="B205" s="6" t="s">
        <v>170</v>
      </c>
      <c r="C205" s="6" t="s">
        <v>171</v>
      </c>
      <c r="D205" s="6" t="s">
        <v>880</v>
      </c>
      <c r="E205" s="6" t="s">
        <v>161</v>
      </c>
      <c r="F205" s="6" t="s">
        <v>154</v>
      </c>
      <c r="G205" s="6"/>
      <c r="H205" s="6"/>
    </row>
    <row r="206" spans="1:8" ht="12.75" x14ac:dyDescent="0.2">
      <c r="A206" s="6" t="s">
        <v>163</v>
      </c>
      <c r="B206" s="6" t="s">
        <v>170</v>
      </c>
      <c r="C206" s="6" t="s">
        <v>171</v>
      </c>
      <c r="D206" s="6" t="s">
        <v>880</v>
      </c>
      <c r="E206" s="6" t="s">
        <v>161</v>
      </c>
      <c r="F206" s="6" t="s">
        <v>155</v>
      </c>
      <c r="G206" s="6"/>
      <c r="H206" s="6"/>
    </row>
    <row r="207" spans="1:8" ht="12.75" x14ac:dyDescent="0.2">
      <c r="A207" s="6" t="s">
        <v>163</v>
      </c>
      <c r="B207" s="6" t="s">
        <v>170</v>
      </c>
      <c r="C207" s="6" t="s">
        <v>171</v>
      </c>
      <c r="D207" s="6" t="s">
        <v>880</v>
      </c>
      <c r="E207" s="6" t="s">
        <v>156</v>
      </c>
      <c r="F207" s="6" t="s">
        <v>157</v>
      </c>
      <c r="G207" s="6"/>
      <c r="H207" s="6"/>
    </row>
    <row r="208" spans="1:8" ht="12.75" x14ac:dyDescent="0.2">
      <c r="A208" s="6" t="s">
        <v>163</v>
      </c>
      <c r="B208" s="6" t="s">
        <v>170</v>
      </c>
      <c r="C208" s="6" t="s">
        <v>171</v>
      </c>
      <c r="D208" s="6" t="s">
        <v>880</v>
      </c>
      <c r="E208" s="6" t="s">
        <v>156</v>
      </c>
      <c r="F208" s="6" t="s">
        <v>158</v>
      </c>
      <c r="G208" s="6"/>
      <c r="H208" s="6"/>
    </row>
    <row r="209" spans="1:8" ht="12.75" x14ac:dyDescent="0.2">
      <c r="A209" s="6" t="s">
        <v>163</v>
      </c>
      <c r="B209" s="6" t="s">
        <v>170</v>
      </c>
      <c r="C209" s="6" t="s">
        <v>171</v>
      </c>
      <c r="D209" s="6" t="s">
        <v>880</v>
      </c>
      <c r="E209" s="6" t="s">
        <v>156</v>
      </c>
      <c r="F209" s="6" t="s">
        <v>159</v>
      </c>
      <c r="G209" s="6"/>
      <c r="H209" s="6"/>
    </row>
    <row r="210" spans="1:8" ht="12.75" x14ac:dyDescent="0.2">
      <c r="A210" s="6" t="s">
        <v>163</v>
      </c>
      <c r="B210" s="6" t="s">
        <v>170</v>
      </c>
      <c r="C210" s="6" t="s">
        <v>171</v>
      </c>
      <c r="D210" s="6" t="s">
        <v>880</v>
      </c>
      <c r="E210" s="6" t="s">
        <v>156</v>
      </c>
      <c r="F210" s="6" t="s">
        <v>160</v>
      </c>
      <c r="G210" s="6"/>
      <c r="H210" s="6"/>
    </row>
    <row r="211" spans="1:8" ht="12.75" x14ac:dyDescent="0.2">
      <c r="A211" s="6" t="s">
        <v>163</v>
      </c>
      <c r="B211" s="6" t="s">
        <v>170</v>
      </c>
      <c r="C211" s="6" t="s">
        <v>171</v>
      </c>
      <c r="D211" s="6" t="s">
        <v>880</v>
      </c>
      <c r="E211" s="6" t="s">
        <v>147</v>
      </c>
      <c r="F211" s="6" t="s">
        <v>146</v>
      </c>
      <c r="G211" s="6" t="s">
        <v>147</v>
      </c>
      <c r="H211" s="6" t="s">
        <v>146</v>
      </c>
    </row>
    <row r="212" spans="1:8" ht="12.75" x14ac:dyDescent="0.2">
      <c r="A212" s="6" t="s">
        <v>163</v>
      </c>
      <c r="B212" s="6" t="s">
        <v>170</v>
      </c>
      <c r="C212" s="6" t="s">
        <v>171</v>
      </c>
      <c r="D212" s="6" t="s">
        <v>880</v>
      </c>
      <c r="E212" s="6" t="s">
        <v>149</v>
      </c>
      <c r="F212" s="6" t="s">
        <v>148</v>
      </c>
      <c r="G212" s="6" t="s">
        <v>149</v>
      </c>
      <c r="H212" s="6" t="s">
        <v>148</v>
      </c>
    </row>
    <row r="213" spans="1:8" ht="12.75" x14ac:dyDescent="0.2">
      <c r="A213" s="6" t="s">
        <v>163</v>
      </c>
      <c r="B213" s="6" t="s">
        <v>170</v>
      </c>
      <c r="C213" s="6" t="s">
        <v>171</v>
      </c>
      <c r="D213" s="6" t="s">
        <v>882</v>
      </c>
      <c r="E213" s="6" t="s">
        <v>1075</v>
      </c>
      <c r="F213" s="6" t="s">
        <v>1075</v>
      </c>
      <c r="G213" s="6"/>
      <c r="H213" s="6"/>
    </row>
    <row r="214" spans="1:8" ht="12.75" x14ac:dyDescent="0.2">
      <c r="A214" s="6" t="s">
        <v>163</v>
      </c>
      <c r="B214" s="6" t="s">
        <v>170</v>
      </c>
      <c r="C214" s="6" t="s">
        <v>171</v>
      </c>
      <c r="D214" s="6" t="s">
        <v>902</v>
      </c>
      <c r="E214" s="6" t="s">
        <v>1073</v>
      </c>
      <c r="F214" s="6" t="s">
        <v>1071</v>
      </c>
      <c r="G214" s="6"/>
      <c r="H214" s="6"/>
    </row>
    <row r="215" spans="1:8" ht="12.75" x14ac:dyDescent="0.2">
      <c r="A215" s="6" t="s">
        <v>163</v>
      </c>
      <c r="B215" s="6" t="s">
        <v>170</v>
      </c>
      <c r="C215" s="6" t="s">
        <v>171</v>
      </c>
      <c r="D215" s="6" t="s">
        <v>910</v>
      </c>
      <c r="E215" s="6" t="s">
        <v>1074</v>
      </c>
      <c r="F215" s="6" t="s">
        <v>1074</v>
      </c>
      <c r="G215" s="6"/>
      <c r="H215" s="6"/>
    </row>
    <row r="216" spans="1:8" ht="12.75" x14ac:dyDescent="0.2">
      <c r="A216" s="6"/>
      <c r="B216" s="6"/>
      <c r="C216" s="6"/>
      <c r="D216" s="6"/>
      <c r="E216" s="6"/>
      <c r="F216" s="6"/>
      <c r="G216" s="6"/>
      <c r="H216" s="6"/>
    </row>
    <row r="217" spans="1:8" ht="12.75" x14ac:dyDescent="0.2">
      <c r="A217" s="6" t="s">
        <v>164</v>
      </c>
      <c r="B217" s="6" t="s">
        <v>165</v>
      </c>
      <c r="C217" s="6" t="s">
        <v>165</v>
      </c>
      <c r="D217" s="6"/>
      <c r="E217" s="6"/>
      <c r="F217" s="6"/>
      <c r="G217" s="6"/>
      <c r="H217" s="6"/>
    </row>
    <row r="218" spans="1:8" ht="12.75" x14ac:dyDescent="0.2">
      <c r="A218" s="6" t="s">
        <v>164</v>
      </c>
      <c r="B218" s="6" t="s">
        <v>166</v>
      </c>
      <c r="C218" s="6" t="s">
        <v>166</v>
      </c>
      <c r="D218" s="6"/>
      <c r="E218" s="6"/>
      <c r="F218" s="6"/>
      <c r="G218" s="6"/>
      <c r="H218" s="6"/>
    </row>
    <row r="219" spans="1:8" ht="12.75" x14ac:dyDescent="0.2">
      <c r="A219" s="6" t="s">
        <v>164</v>
      </c>
      <c r="B219" s="6" t="s">
        <v>167</v>
      </c>
      <c r="C219" s="6" t="s">
        <v>167</v>
      </c>
      <c r="D219" s="6"/>
      <c r="E219" s="6"/>
      <c r="F219" s="6"/>
      <c r="G219" s="6"/>
      <c r="H219" s="6"/>
    </row>
    <row r="220" spans="1:8" ht="12.75" x14ac:dyDescent="0.2">
      <c r="A220" s="6" t="s">
        <v>164</v>
      </c>
      <c r="B220" s="6" t="s">
        <v>168</v>
      </c>
      <c r="C220" s="6" t="s">
        <v>169</v>
      </c>
      <c r="D220" s="6"/>
      <c r="E220" s="6"/>
      <c r="F220" s="6"/>
      <c r="G220" s="6"/>
      <c r="H220" s="6"/>
    </row>
    <row r="221" spans="1:8" ht="12.75" x14ac:dyDescent="0.2">
      <c r="A221" s="6" t="s">
        <v>164</v>
      </c>
      <c r="B221" s="6" t="s">
        <v>170</v>
      </c>
      <c r="C221" s="6" t="s">
        <v>171</v>
      </c>
      <c r="D221" s="6"/>
      <c r="E221" s="6"/>
      <c r="F221" s="6"/>
      <c r="G221" s="6"/>
      <c r="H221" s="6"/>
    </row>
    <row r="222" spans="1:8" ht="12.75" x14ac:dyDescent="0.2">
      <c r="A222" s="6"/>
      <c r="B222" s="6" t="s">
        <v>162</v>
      </c>
      <c r="C222" s="6" t="s">
        <v>162</v>
      </c>
      <c r="D222" s="6"/>
      <c r="E222" s="6"/>
      <c r="F222" s="6"/>
      <c r="G222" s="6"/>
      <c r="H222" s="6"/>
    </row>
    <row r="223" spans="1:8" ht="12.75" x14ac:dyDescent="0.2">
      <c r="A223" s="6" t="s">
        <v>172</v>
      </c>
      <c r="B223" s="6" t="s">
        <v>173</v>
      </c>
      <c r="C223" s="6" t="s">
        <v>174</v>
      </c>
      <c r="D223" s="6"/>
      <c r="E223" s="6"/>
      <c r="F223" s="6"/>
      <c r="G223" s="6"/>
      <c r="H223" s="6"/>
    </row>
    <row r="224" spans="1:8" ht="12.75" x14ac:dyDescent="0.2">
      <c r="A224" s="6" t="s">
        <v>172</v>
      </c>
      <c r="B224" s="6" t="s">
        <v>175</v>
      </c>
      <c r="C224" s="6" t="s">
        <v>176</v>
      </c>
      <c r="D224" s="6"/>
      <c r="E224" s="6"/>
      <c r="F224" s="6"/>
      <c r="G224" s="6"/>
      <c r="H224" s="6"/>
    </row>
    <row r="225" spans="1:8" ht="12.75" x14ac:dyDescent="0.2">
      <c r="A225" s="6" t="s">
        <v>172</v>
      </c>
      <c r="B225" s="6" t="s">
        <v>177</v>
      </c>
      <c r="C225" s="6" t="s">
        <v>178</v>
      </c>
      <c r="D225" s="6"/>
      <c r="E225" s="6"/>
      <c r="F225" s="6"/>
      <c r="G225" s="6"/>
      <c r="H225" s="6"/>
    </row>
    <row r="226" spans="1:8" ht="12.75" x14ac:dyDescent="0.2">
      <c r="A226" s="6" t="s">
        <v>172</v>
      </c>
      <c r="B226" s="6" t="s">
        <v>179</v>
      </c>
      <c r="C226" s="6" t="s">
        <v>180</v>
      </c>
      <c r="D226" s="6"/>
      <c r="E226" s="6"/>
      <c r="F226" s="6"/>
      <c r="G226" s="6"/>
      <c r="H226" s="6"/>
    </row>
    <row r="227" spans="1:8" ht="12.75" x14ac:dyDescent="0.2">
      <c r="A227" s="6" t="s">
        <v>172</v>
      </c>
      <c r="B227" s="6" t="s">
        <v>181</v>
      </c>
      <c r="C227" s="6" t="s">
        <v>182</v>
      </c>
      <c r="D227" s="6"/>
      <c r="E227" s="6"/>
      <c r="F227" s="6"/>
      <c r="G227" s="6"/>
      <c r="H227" s="6"/>
    </row>
    <row r="228" spans="1:8" ht="12.75" x14ac:dyDescent="0.2">
      <c r="A228" s="6"/>
      <c r="B228" s="6" t="s">
        <v>162</v>
      </c>
      <c r="C228" s="6" t="s">
        <v>162</v>
      </c>
      <c r="D228" s="6"/>
      <c r="E228" s="6"/>
      <c r="F228" s="6"/>
      <c r="G228" s="6"/>
      <c r="H228" s="6"/>
    </row>
    <row r="229" spans="1:8" ht="12.75" x14ac:dyDescent="0.2">
      <c r="A229" s="6" t="s">
        <v>183</v>
      </c>
      <c r="B229" s="6" t="s">
        <v>184</v>
      </c>
      <c r="C229" s="6" t="s">
        <v>184</v>
      </c>
      <c r="D229" s="6"/>
      <c r="E229" s="6"/>
      <c r="F229" s="6"/>
      <c r="G229" s="6"/>
      <c r="H229" s="6"/>
    </row>
    <row r="230" spans="1:8" ht="12.75" x14ac:dyDescent="0.2">
      <c r="A230" s="6" t="s">
        <v>183</v>
      </c>
      <c r="B230" s="6" t="s">
        <v>743</v>
      </c>
      <c r="C230" s="6" t="s">
        <v>185</v>
      </c>
      <c r="D230" s="6"/>
      <c r="E230" s="6"/>
      <c r="F230" s="6"/>
      <c r="G230" s="6"/>
      <c r="H230" s="6"/>
    </row>
    <row r="231" spans="1:8" ht="12.75" x14ac:dyDescent="0.2">
      <c r="A231" s="6" t="s">
        <v>183</v>
      </c>
      <c r="B231" s="6" t="s">
        <v>742</v>
      </c>
      <c r="C231" s="6" t="s">
        <v>186</v>
      </c>
      <c r="D231" s="6"/>
      <c r="E231" s="6"/>
      <c r="F231" s="6"/>
      <c r="G231" s="6"/>
      <c r="H231" s="6"/>
    </row>
    <row r="232" spans="1:8" ht="12.75" x14ac:dyDescent="0.2">
      <c r="A232" s="6" t="s">
        <v>183</v>
      </c>
      <c r="B232" s="6" t="s">
        <v>741</v>
      </c>
      <c r="C232" s="6" t="s">
        <v>187</v>
      </c>
      <c r="D232" s="6"/>
      <c r="E232" s="6"/>
      <c r="F232" s="6"/>
      <c r="G232" s="6"/>
      <c r="H232" s="6"/>
    </row>
    <row r="233" spans="1:8" ht="12.75" x14ac:dyDescent="0.2">
      <c r="A233" s="6" t="s">
        <v>183</v>
      </c>
      <c r="B233" s="6" t="s">
        <v>740</v>
      </c>
      <c r="C233" s="6" t="s">
        <v>188</v>
      </c>
      <c r="D233" s="6"/>
      <c r="E233" s="6"/>
      <c r="F233" s="6"/>
      <c r="G233" s="6"/>
      <c r="H233" s="6"/>
    </row>
    <row r="234" spans="1:8" ht="12.75" x14ac:dyDescent="0.2">
      <c r="A234" s="6" t="s">
        <v>183</v>
      </c>
      <c r="B234" s="6" t="s">
        <v>189</v>
      </c>
      <c r="C234" s="6" t="s">
        <v>477</v>
      </c>
      <c r="D234" s="6"/>
      <c r="E234" s="6"/>
      <c r="F234" s="6"/>
      <c r="G234" s="6"/>
      <c r="H234" s="6"/>
    </row>
    <row r="235" spans="1:8" ht="12.75" x14ac:dyDescent="0.2">
      <c r="A235" s="6" t="s">
        <v>183</v>
      </c>
      <c r="B235" s="6" t="s">
        <v>170</v>
      </c>
      <c r="C235" s="6" t="s">
        <v>171</v>
      </c>
      <c r="D235" s="6"/>
      <c r="E235" s="6"/>
      <c r="F235" s="6"/>
      <c r="G235" s="6"/>
      <c r="H235" s="6"/>
    </row>
    <row r="236" spans="1:8" ht="12.75" x14ac:dyDescent="0.2">
      <c r="A236" s="6" t="s">
        <v>183</v>
      </c>
      <c r="B236" s="6" t="s">
        <v>190</v>
      </c>
      <c r="C236" s="6" t="s">
        <v>191</v>
      </c>
      <c r="D236" s="6"/>
      <c r="E236" s="6"/>
      <c r="F236" s="6"/>
      <c r="G236" s="6"/>
      <c r="H236" s="6"/>
    </row>
    <row r="237" spans="1:8" ht="12.75" x14ac:dyDescent="0.2">
      <c r="A237" s="6" t="s">
        <v>183</v>
      </c>
      <c r="B237" s="6" t="s">
        <v>192</v>
      </c>
      <c r="C237" s="6" t="s">
        <v>193</v>
      </c>
      <c r="D237" s="6"/>
      <c r="E237" s="6"/>
      <c r="F237" s="6"/>
      <c r="G237" s="6"/>
      <c r="H237" s="6"/>
    </row>
    <row r="238" spans="1:8" ht="12.75" x14ac:dyDescent="0.2">
      <c r="A238" s="6"/>
      <c r="B238" s="6" t="s">
        <v>162</v>
      </c>
      <c r="C238" s="6" t="s">
        <v>162</v>
      </c>
      <c r="D238" s="6"/>
      <c r="E238" s="6"/>
      <c r="F238" s="6"/>
      <c r="G238" s="6"/>
      <c r="H238" s="6"/>
    </row>
    <row r="239" spans="1:8" ht="12.75" x14ac:dyDescent="0.2">
      <c r="A239" s="6" t="s">
        <v>194</v>
      </c>
      <c r="B239" s="6" t="s">
        <v>19</v>
      </c>
      <c r="C239" s="6" t="s">
        <v>16</v>
      </c>
      <c r="D239" s="6"/>
      <c r="E239" s="6"/>
      <c r="F239" s="6"/>
      <c r="G239" s="6"/>
      <c r="H239" s="6"/>
    </row>
    <row r="240" spans="1:8" ht="12.75" x14ac:dyDescent="0.2">
      <c r="A240" s="6" t="s">
        <v>194</v>
      </c>
      <c r="B240" s="6" t="s">
        <v>18</v>
      </c>
      <c r="C240" s="6" t="s">
        <v>17</v>
      </c>
      <c r="D240" s="6"/>
      <c r="E240" s="6"/>
      <c r="F240" s="6"/>
      <c r="G240" s="6"/>
      <c r="H240" s="6"/>
    </row>
    <row r="241" spans="1:8" ht="12.75" x14ac:dyDescent="0.2">
      <c r="A241" s="6" t="s">
        <v>194</v>
      </c>
      <c r="B241" s="6" t="s">
        <v>190</v>
      </c>
      <c r="C241" s="6" t="s">
        <v>191</v>
      </c>
      <c r="D241" s="6"/>
      <c r="E241" s="6"/>
      <c r="F241" s="6"/>
      <c r="G241" s="6"/>
      <c r="H241" s="6"/>
    </row>
    <row r="242" spans="1:8" ht="12.75" x14ac:dyDescent="0.2">
      <c r="A242" s="6" t="s">
        <v>194</v>
      </c>
      <c r="B242" s="6" t="s">
        <v>192</v>
      </c>
      <c r="C242" s="6" t="s">
        <v>193</v>
      </c>
      <c r="D242" s="6"/>
      <c r="E242" s="6"/>
      <c r="F242" s="6"/>
      <c r="G242" s="6"/>
      <c r="H242" s="6"/>
    </row>
    <row r="243" spans="1:8" ht="12.75" x14ac:dyDescent="0.2">
      <c r="A243" s="6"/>
      <c r="B243" s="6" t="s">
        <v>162</v>
      </c>
      <c r="C243" s="6" t="s">
        <v>162</v>
      </c>
      <c r="D243" s="6"/>
      <c r="E243" s="6"/>
      <c r="F243" s="6"/>
      <c r="G243" s="6"/>
      <c r="H243" s="6"/>
    </row>
    <row r="244" spans="1:8" ht="12.75" x14ac:dyDescent="0.2">
      <c r="A244" s="6" t="s">
        <v>790</v>
      </c>
      <c r="B244" s="6" t="s">
        <v>19</v>
      </c>
      <c r="C244" s="6" t="s">
        <v>16</v>
      </c>
      <c r="D244" s="6"/>
      <c r="E244" s="6"/>
      <c r="F244" s="6"/>
      <c r="G244" s="6"/>
      <c r="H244" s="6"/>
    </row>
    <row r="245" spans="1:8" ht="12.75" x14ac:dyDescent="0.2">
      <c r="A245" s="6" t="s">
        <v>790</v>
      </c>
      <c r="B245" s="6" t="s">
        <v>18</v>
      </c>
      <c r="C245" s="6" t="s">
        <v>17</v>
      </c>
      <c r="D245" s="6"/>
      <c r="E245" s="6"/>
      <c r="F245" s="6"/>
      <c r="G245" s="6"/>
      <c r="H245" s="6"/>
    </row>
    <row r="246" spans="1:8" ht="12.75" x14ac:dyDescent="0.2">
      <c r="A246" s="6"/>
      <c r="B246" s="6"/>
      <c r="C246" s="6"/>
      <c r="D246" s="6"/>
      <c r="E246" s="6"/>
      <c r="F246" s="6"/>
      <c r="G246" s="6"/>
      <c r="H246" s="6"/>
    </row>
    <row r="247" spans="1:8" ht="12.75" x14ac:dyDescent="0.2">
      <c r="A247" s="6" t="s">
        <v>195</v>
      </c>
      <c r="B247" s="6" t="s">
        <v>196</v>
      </c>
      <c r="C247" s="6" t="s">
        <v>197</v>
      </c>
      <c r="D247" s="6"/>
      <c r="E247" s="6"/>
      <c r="F247" s="6"/>
      <c r="G247" s="6"/>
      <c r="H247" s="6"/>
    </row>
    <row r="248" spans="1:8" ht="12.75" x14ac:dyDescent="0.2">
      <c r="A248" s="6" t="s">
        <v>195</v>
      </c>
      <c r="B248" s="6" t="s">
        <v>738</v>
      </c>
      <c r="C248" s="6" t="s">
        <v>198</v>
      </c>
      <c r="D248" s="6"/>
      <c r="E248" s="6"/>
      <c r="F248" s="6"/>
      <c r="G248" s="6"/>
      <c r="H248" s="6"/>
    </row>
    <row r="249" spans="1:8" ht="12.75" x14ac:dyDescent="0.2">
      <c r="A249" s="6" t="s">
        <v>195</v>
      </c>
      <c r="B249" s="6" t="s">
        <v>739</v>
      </c>
      <c r="C249" s="6" t="s">
        <v>199</v>
      </c>
      <c r="D249" s="6"/>
      <c r="E249" s="6"/>
      <c r="F249" s="6"/>
      <c r="G249" s="6"/>
      <c r="H249" s="6"/>
    </row>
    <row r="250" spans="1:8" ht="12.75" x14ac:dyDescent="0.2">
      <c r="A250" s="6" t="s">
        <v>195</v>
      </c>
      <c r="B250" s="6" t="s">
        <v>737</v>
      </c>
      <c r="C250" s="6" t="s">
        <v>200</v>
      </c>
      <c r="D250" s="6"/>
      <c r="E250" s="6"/>
      <c r="F250" s="6"/>
      <c r="G250" s="6"/>
      <c r="H250" s="6"/>
    </row>
    <row r="251" spans="1:8" ht="12.75" x14ac:dyDescent="0.2">
      <c r="A251" s="6" t="s">
        <v>195</v>
      </c>
      <c r="B251" s="6" t="s">
        <v>201</v>
      </c>
      <c r="C251" s="6" t="s">
        <v>202</v>
      </c>
      <c r="D251" s="6"/>
      <c r="E251" s="6"/>
      <c r="F251" s="6"/>
      <c r="G251" s="6"/>
      <c r="H251" s="6"/>
    </row>
    <row r="252" spans="1:8" ht="12.75" x14ac:dyDescent="0.2">
      <c r="A252" s="6" t="s">
        <v>195</v>
      </c>
      <c r="B252" s="6" t="s">
        <v>170</v>
      </c>
      <c r="C252" s="6" t="s">
        <v>171</v>
      </c>
      <c r="D252" s="6"/>
      <c r="E252" s="6"/>
      <c r="F252" s="6"/>
      <c r="G252" s="6"/>
      <c r="H252" s="6"/>
    </row>
    <row r="253" spans="1:8" ht="12.75" x14ac:dyDescent="0.2">
      <c r="A253" s="6" t="s">
        <v>195</v>
      </c>
      <c r="B253" s="6" t="s">
        <v>190</v>
      </c>
      <c r="C253" s="6" t="s">
        <v>191</v>
      </c>
      <c r="D253" s="6"/>
      <c r="E253" s="6"/>
      <c r="F253" s="6"/>
      <c r="G253" s="6"/>
      <c r="H253" s="6"/>
    </row>
    <row r="254" spans="1:8" ht="12.75" x14ac:dyDescent="0.2">
      <c r="A254" s="6" t="s">
        <v>195</v>
      </c>
      <c r="B254" s="6" t="s">
        <v>192</v>
      </c>
      <c r="C254" s="6" t="s">
        <v>193</v>
      </c>
      <c r="D254" s="6"/>
      <c r="E254" s="6"/>
      <c r="F254" s="6"/>
      <c r="G254" s="6"/>
      <c r="H254" s="6"/>
    </row>
    <row r="255" spans="1:8" ht="12.75" x14ac:dyDescent="0.2">
      <c r="A255" s="6"/>
      <c r="B255" s="6" t="s">
        <v>162</v>
      </c>
      <c r="C255" s="6" t="s">
        <v>162</v>
      </c>
      <c r="D255" s="6"/>
      <c r="E255" s="6"/>
      <c r="F255" s="6"/>
      <c r="G255" s="6"/>
      <c r="H255" s="6"/>
    </row>
    <row r="256" spans="1:8" ht="12.75" x14ac:dyDescent="0.2">
      <c r="A256" s="6" t="s">
        <v>203</v>
      </c>
      <c r="B256" s="6" t="s">
        <v>204</v>
      </c>
      <c r="C256" s="6" t="s">
        <v>205</v>
      </c>
      <c r="D256" s="6"/>
      <c r="E256" s="6"/>
      <c r="F256" s="6"/>
      <c r="G256" s="6"/>
      <c r="H256" s="6"/>
    </row>
    <row r="257" spans="1:8" ht="12.75" x14ac:dyDescent="0.2">
      <c r="A257" s="6" t="s">
        <v>203</v>
      </c>
      <c r="B257" s="6" t="s">
        <v>744</v>
      </c>
      <c r="C257" s="6" t="s">
        <v>206</v>
      </c>
      <c r="D257" s="6"/>
      <c r="E257" s="6"/>
      <c r="F257" s="6"/>
      <c r="G257" s="6"/>
      <c r="H257" s="6"/>
    </row>
    <row r="258" spans="1:8" ht="12.75" x14ac:dyDescent="0.2">
      <c r="A258" s="6" t="s">
        <v>203</v>
      </c>
      <c r="B258" s="6" t="s">
        <v>741</v>
      </c>
      <c r="C258" s="6" t="s">
        <v>187</v>
      </c>
      <c r="D258" s="6"/>
      <c r="E258" s="6"/>
      <c r="F258" s="6"/>
      <c r="G258" s="6"/>
      <c r="H258" s="6"/>
    </row>
    <row r="259" spans="1:8" ht="12.75" x14ac:dyDescent="0.2">
      <c r="A259" s="6" t="s">
        <v>203</v>
      </c>
      <c r="B259" s="6" t="s">
        <v>745</v>
      </c>
      <c r="C259" s="6" t="s">
        <v>207</v>
      </c>
      <c r="D259" s="6"/>
      <c r="E259" s="6"/>
      <c r="F259" s="6"/>
      <c r="G259" s="6"/>
      <c r="H259" s="6"/>
    </row>
    <row r="260" spans="1:8" ht="12.75" x14ac:dyDescent="0.2">
      <c r="A260" s="6" t="s">
        <v>203</v>
      </c>
      <c r="B260" s="6" t="s">
        <v>746</v>
      </c>
      <c r="C260" s="6" t="s">
        <v>208</v>
      </c>
      <c r="D260" s="6"/>
      <c r="E260" s="6"/>
      <c r="F260" s="6"/>
      <c r="G260" s="6"/>
      <c r="H260" s="6"/>
    </row>
    <row r="261" spans="1:8" ht="12.75" x14ac:dyDescent="0.2">
      <c r="A261" s="6" t="s">
        <v>203</v>
      </c>
      <c r="B261" s="6" t="s">
        <v>170</v>
      </c>
      <c r="C261" s="6" t="s">
        <v>171</v>
      </c>
      <c r="D261" s="6"/>
      <c r="E261" s="6"/>
      <c r="F261" s="6"/>
      <c r="G261" s="6"/>
      <c r="H261" s="6"/>
    </row>
    <row r="262" spans="1:8" ht="12.75" x14ac:dyDescent="0.2">
      <c r="A262" s="6" t="s">
        <v>203</v>
      </c>
      <c r="B262" s="6" t="s">
        <v>190</v>
      </c>
      <c r="C262" s="6" t="s">
        <v>191</v>
      </c>
      <c r="D262" s="6"/>
      <c r="E262" s="6"/>
      <c r="F262" s="6"/>
      <c r="G262" s="6"/>
      <c r="H262" s="6"/>
    </row>
    <row r="263" spans="1:8" ht="12.75" x14ac:dyDescent="0.2">
      <c r="A263" s="6" t="s">
        <v>203</v>
      </c>
      <c r="B263" s="6" t="s">
        <v>192</v>
      </c>
      <c r="C263" s="6" t="s">
        <v>193</v>
      </c>
      <c r="D263" s="6"/>
      <c r="E263" s="6"/>
      <c r="F263" s="6"/>
      <c r="G263" s="6"/>
      <c r="H263" s="6"/>
    </row>
    <row r="264" spans="1:8" ht="12.75" x14ac:dyDescent="0.2">
      <c r="A264" s="6"/>
      <c r="B264" s="6" t="s">
        <v>162</v>
      </c>
      <c r="C264" s="6" t="s">
        <v>162</v>
      </c>
      <c r="D264" s="6"/>
      <c r="E264" s="6"/>
      <c r="F264" s="6"/>
      <c r="G264" s="6"/>
      <c r="H264" s="6"/>
    </row>
    <row r="265" spans="1:8" ht="12.75" x14ac:dyDescent="0.2">
      <c r="A265" s="6" t="s">
        <v>209</v>
      </c>
      <c r="B265" s="6" t="s">
        <v>210</v>
      </c>
      <c r="C265" s="6" t="s">
        <v>211</v>
      </c>
      <c r="D265" s="6"/>
      <c r="E265" s="6"/>
      <c r="F265" s="6"/>
      <c r="G265" s="6"/>
      <c r="H265" s="6"/>
    </row>
    <row r="266" spans="1:8" ht="12.75" x14ac:dyDescent="0.2">
      <c r="A266" s="6" t="s">
        <v>209</v>
      </c>
      <c r="B266" s="6" t="s">
        <v>212</v>
      </c>
      <c r="C266" s="6" t="s">
        <v>212</v>
      </c>
      <c r="D266" s="6"/>
      <c r="E266" s="6"/>
      <c r="F266" s="6"/>
      <c r="G266" s="6"/>
      <c r="H266" s="6"/>
    </row>
    <row r="267" spans="1:8" ht="12.75" x14ac:dyDescent="0.2">
      <c r="A267" s="6" t="s">
        <v>209</v>
      </c>
      <c r="B267" s="6" t="s">
        <v>213</v>
      </c>
      <c r="C267" s="6" t="s">
        <v>214</v>
      </c>
      <c r="D267" s="6"/>
      <c r="E267" s="6"/>
      <c r="F267" s="6"/>
      <c r="G267" s="6"/>
      <c r="H267" s="6"/>
    </row>
    <row r="268" spans="1:8" ht="12.75" x14ac:dyDescent="0.2">
      <c r="A268" s="6" t="s">
        <v>209</v>
      </c>
      <c r="B268" s="6" t="s">
        <v>215</v>
      </c>
      <c r="C268" s="6" t="s">
        <v>734</v>
      </c>
      <c r="D268" s="6"/>
      <c r="E268" s="6"/>
      <c r="F268" s="6"/>
      <c r="G268" s="6"/>
      <c r="H268" s="6"/>
    </row>
    <row r="269" spans="1:8" ht="12.75" x14ac:dyDescent="0.2">
      <c r="A269" s="6" t="s">
        <v>209</v>
      </c>
      <c r="B269" s="6" t="s">
        <v>730</v>
      </c>
      <c r="C269" s="6" t="s">
        <v>733</v>
      </c>
      <c r="D269" s="6"/>
      <c r="E269" s="6"/>
      <c r="F269" s="6"/>
      <c r="G269" s="6"/>
      <c r="H269" s="6"/>
    </row>
    <row r="270" spans="1:8" ht="12.75" x14ac:dyDescent="0.2">
      <c r="A270" s="6" t="s">
        <v>209</v>
      </c>
      <c r="B270" s="6" t="s">
        <v>731</v>
      </c>
      <c r="C270" s="6" t="s">
        <v>732</v>
      </c>
      <c r="D270" s="6"/>
      <c r="E270" s="6"/>
      <c r="F270" s="6"/>
      <c r="G270" s="6"/>
      <c r="H270" s="6"/>
    </row>
    <row r="271" spans="1:8" ht="12.75" x14ac:dyDescent="0.2">
      <c r="A271" s="6" t="s">
        <v>209</v>
      </c>
      <c r="B271" s="6" t="s">
        <v>216</v>
      </c>
      <c r="C271" s="6" t="s">
        <v>262</v>
      </c>
      <c r="D271" s="6"/>
      <c r="E271" s="6"/>
      <c r="F271" s="6"/>
      <c r="G271" s="6"/>
      <c r="H271" s="6"/>
    </row>
    <row r="272" spans="1:8" ht="12.75" x14ac:dyDescent="0.2">
      <c r="A272" s="6" t="s">
        <v>209</v>
      </c>
      <c r="B272" s="6" t="s">
        <v>170</v>
      </c>
      <c r="C272" s="6" t="s">
        <v>171</v>
      </c>
      <c r="D272" s="6"/>
      <c r="E272" s="6"/>
      <c r="F272" s="6"/>
      <c r="G272" s="6"/>
      <c r="H272" s="6"/>
    </row>
    <row r="273" spans="1:8" ht="12.75" x14ac:dyDescent="0.2">
      <c r="A273" s="6" t="s">
        <v>209</v>
      </c>
      <c r="B273" s="6" t="s">
        <v>190</v>
      </c>
      <c r="C273" s="6" t="s">
        <v>191</v>
      </c>
      <c r="D273" s="6"/>
      <c r="E273" s="6"/>
      <c r="F273" s="6"/>
      <c r="G273" s="6"/>
      <c r="H273" s="6"/>
    </row>
    <row r="274" spans="1:8" ht="12.75" x14ac:dyDescent="0.2">
      <c r="A274" s="6" t="s">
        <v>209</v>
      </c>
      <c r="B274" s="6" t="s">
        <v>192</v>
      </c>
      <c r="C274" s="6" t="s">
        <v>193</v>
      </c>
      <c r="D274" s="6"/>
      <c r="E274" s="6"/>
      <c r="F274" s="6"/>
      <c r="G274" s="6"/>
      <c r="H274" s="6"/>
    </row>
    <row r="275" spans="1:8" ht="12.75" x14ac:dyDescent="0.2">
      <c r="A275" s="6"/>
      <c r="B275" s="6" t="s">
        <v>162</v>
      </c>
      <c r="C275" s="6" t="s">
        <v>162</v>
      </c>
      <c r="D275" s="6"/>
      <c r="E275" s="6"/>
      <c r="F275" s="6"/>
      <c r="G275" s="6"/>
      <c r="H275" s="6"/>
    </row>
    <row r="276" spans="1:8" ht="12.75" x14ac:dyDescent="0.2">
      <c r="A276" s="6" t="s">
        <v>217</v>
      </c>
      <c r="B276" s="6" t="s">
        <v>218</v>
      </c>
      <c r="C276" s="6" t="s">
        <v>219</v>
      </c>
      <c r="D276" s="6"/>
      <c r="E276" s="6"/>
      <c r="F276" s="6"/>
      <c r="G276" s="6"/>
      <c r="H276" s="6"/>
    </row>
    <row r="277" spans="1:8" ht="12.75" x14ac:dyDescent="0.2">
      <c r="A277" s="6" t="s">
        <v>217</v>
      </c>
      <c r="B277" s="6" t="s">
        <v>220</v>
      </c>
      <c r="C277" s="6" t="s">
        <v>220</v>
      </c>
      <c r="D277" s="6"/>
      <c r="E277" s="6"/>
      <c r="F277" s="6"/>
      <c r="G277" s="6"/>
      <c r="H277" s="6"/>
    </row>
    <row r="278" spans="1:8" ht="12.75" x14ac:dyDescent="0.2">
      <c r="A278" s="6" t="s">
        <v>217</v>
      </c>
      <c r="B278" s="6" t="s">
        <v>221</v>
      </c>
      <c r="C278" s="6" t="s">
        <v>222</v>
      </c>
      <c r="D278" s="6"/>
      <c r="E278" s="6"/>
      <c r="F278" s="6"/>
      <c r="G278" s="6"/>
      <c r="H278" s="6"/>
    </row>
    <row r="279" spans="1:8" ht="12.75" x14ac:dyDescent="0.2">
      <c r="A279" s="6" t="s">
        <v>217</v>
      </c>
      <c r="B279" s="6" t="s">
        <v>223</v>
      </c>
      <c r="C279" s="6" t="s">
        <v>224</v>
      </c>
      <c r="D279" s="6"/>
      <c r="E279" s="6"/>
      <c r="F279" s="6"/>
      <c r="G279" s="6"/>
      <c r="H279" s="6"/>
    </row>
    <row r="280" spans="1:8" ht="12.75" x14ac:dyDescent="0.2">
      <c r="A280" s="6" t="s">
        <v>217</v>
      </c>
      <c r="B280" s="6" t="s">
        <v>735</v>
      </c>
      <c r="C280" s="6" t="s">
        <v>225</v>
      </c>
      <c r="D280" s="6"/>
      <c r="E280" s="6"/>
      <c r="F280" s="6"/>
      <c r="G280" s="6"/>
      <c r="H280" s="6"/>
    </row>
    <row r="281" spans="1:8" ht="12.75" x14ac:dyDescent="0.2">
      <c r="A281" s="6" t="s">
        <v>217</v>
      </c>
      <c r="B281" s="6" t="s">
        <v>736</v>
      </c>
      <c r="C281" s="6" t="s">
        <v>1124</v>
      </c>
      <c r="D281" s="6"/>
      <c r="E281" s="6"/>
      <c r="F281" s="6"/>
      <c r="G281" s="6"/>
      <c r="H281" s="6"/>
    </row>
    <row r="282" spans="1:8" ht="12.75" x14ac:dyDescent="0.2">
      <c r="A282" s="6" t="s">
        <v>217</v>
      </c>
      <c r="B282" s="6" t="s">
        <v>226</v>
      </c>
      <c r="C282" s="6" t="s">
        <v>227</v>
      </c>
      <c r="D282" s="6"/>
      <c r="E282" s="6"/>
      <c r="F282" s="6"/>
      <c r="G282" s="6"/>
      <c r="H282" s="6"/>
    </row>
    <row r="283" spans="1:8" ht="12.75" x14ac:dyDescent="0.2">
      <c r="A283" s="6" t="s">
        <v>217</v>
      </c>
      <c r="B283" s="6" t="s">
        <v>775</v>
      </c>
      <c r="C283" s="6" t="s">
        <v>228</v>
      </c>
      <c r="D283" s="6"/>
      <c r="E283" s="6"/>
      <c r="F283" s="6"/>
      <c r="G283" s="6"/>
      <c r="H283" s="6"/>
    </row>
    <row r="284" spans="1:8" ht="12.75" x14ac:dyDescent="0.2">
      <c r="A284" s="6" t="s">
        <v>217</v>
      </c>
      <c r="B284" s="6" t="s">
        <v>229</v>
      </c>
      <c r="C284" s="6" t="s">
        <v>230</v>
      </c>
      <c r="D284" s="6"/>
      <c r="E284" s="6"/>
      <c r="F284" s="6"/>
      <c r="G284" s="6"/>
      <c r="H284" s="6"/>
    </row>
    <row r="285" spans="1:8" ht="12.75" x14ac:dyDescent="0.2">
      <c r="A285" s="6" t="s">
        <v>217</v>
      </c>
      <c r="B285" s="6" t="s">
        <v>231</v>
      </c>
      <c r="C285" s="6" t="s">
        <v>231</v>
      </c>
      <c r="D285" s="6"/>
      <c r="E285" s="6"/>
      <c r="F285" s="6"/>
      <c r="G285" s="6"/>
      <c r="H285" s="6"/>
    </row>
    <row r="286" spans="1:8" ht="12.75" x14ac:dyDescent="0.2">
      <c r="A286" s="6" t="s">
        <v>217</v>
      </c>
      <c r="B286" s="6" t="s">
        <v>170</v>
      </c>
      <c r="C286" s="6" t="s">
        <v>171</v>
      </c>
      <c r="D286" s="6"/>
      <c r="E286" s="6"/>
      <c r="F286" s="6"/>
      <c r="G286" s="6"/>
      <c r="H286" s="6"/>
    </row>
    <row r="287" spans="1:8" ht="12.75" x14ac:dyDescent="0.2">
      <c r="A287" s="6" t="s">
        <v>217</v>
      </c>
      <c r="B287" s="6" t="s">
        <v>190</v>
      </c>
      <c r="C287" s="6" t="s">
        <v>191</v>
      </c>
      <c r="D287" s="6"/>
      <c r="E287" s="6"/>
      <c r="F287" s="6"/>
      <c r="G287" s="6"/>
      <c r="H287" s="6"/>
    </row>
    <row r="288" spans="1:8" ht="12.75" x14ac:dyDescent="0.2">
      <c r="A288" s="6" t="s">
        <v>217</v>
      </c>
      <c r="B288" s="6" t="s">
        <v>192</v>
      </c>
      <c r="C288" s="6" t="s">
        <v>193</v>
      </c>
      <c r="D288" s="6"/>
      <c r="E288" s="6"/>
      <c r="F288" s="6"/>
      <c r="G288" s="6"/>
      <c r="H288" s="6"/>
    </row>
    <row r="289" spans="1:8" ht="12.75" x14ac:dyDescent="0.2">
      <c r="A289" s="6"/>
      <c r="B289" s="6" t="s">
        <v>162</v>
      </c>
      <c r="C289" s="6" t="s">
        <v>162</v>
      </c>
      <c r="D289" s="6"/>
      <c r="E289" s="6"/>
      <c r="F289" s="6"/>
      <c r="G289" s="6"/>
      <c r="H289" s="6"/>
    </row>
    <row r="290" spans="1:8" ht="12.75" x14ac:dyDescent="0.2">
      <c r="A290" s="6" t="s">
        <v>232</v>
      </c>
      <c r="B290" s="6" t="s">
        <v>233</v>
      </c>
      <c r="C290" s="6" t="s">
        <v>234</v>
      </c>
      <c r="D290" s="6"/>
      <c r="E290" s="6"/>
      <c r="F290" s="6"/>
      <c r="G290" s="6"/>
      <c r="H290" s="6"/>
    </row>
    <row r="291" spans="1:8" ht="12.75" x14ac:dyDescent="0.2">
      <c r="A291" s="6" t="s">
        <v>232</v>
      </c>
      <c r="B291" s="6" t="s">
        <v>749</v>
      </c>
      <c r="C291" s="6" t="s">
        <v>235</v>
      </c>
      <c r="D291" s="6"/>
      <c r="E291" s="6"/>
      <c r="F291" s="6"/>
      <c r="G291" s="6"/>
      <c r="H291" s="6"/>
    </row>
    <row r="292" spans="1:8" ht="12.75" x14ac:dyDescent="0.2">
      <c r="A292" s="6" t="s">
        <v>232</v>
      </c>
      <c r="B292" s="6" t="s">
        <v>747</v>
      </c>
      <c r="C292" s="6" t="s">
        <v>236</v>
      </c>
      <c r="D292" s="6"/>
      <c r="E292" s="6"/>
      <c r="F292" s="6"/>
      <c r="G292" s="6"/>
      <c r="H292" s="6"/>
    </row>
    <row r="293" spans="1:8" ht="12.75" x14ac:dyDescent="0.2">
      <c r="A293" s="6" t="s">
        <v>232</v>
      </c>
      <c r="B293" s="6" t="s">
        <v>748</v>
      </c>
      <c r="C293" s="6" t="s">
        <v>237</v>
      </c>
      <c r="D293" s="6"/>
      <c r="E293" s="6"/>
      <c r="F293" s="6"/>
      <c r="G293" s="6"/>
      <c r="H293" s="6"/>
    </row>
    <row r="294" spans="1:8" ht="12.75" x14ac:dyDescent="0.2">
      <c r="A294" s="6" t="s">
        <v>232</v>
      </c>
      <c r="B294" s="6" t="s">
        <v>750</v>
      </c>
      <c r="C294" s="6" t="s">
        <v>238</v>
      </c>
      <c r="D294" s="6"/>
      <c r="E294" s="6"/>
      <c r="F294" s="6"/>
      <c r="G294" s="6"/>
      <c r="H294" s="6"/>
    </row>
    <row r="295" spans="1:8" ht="12.75" x14ac:dyDescent="0.2">
      <c r="A295" s="6" t="s">
        <v>232</v>
      </c>
      <c r="B295" s="6" t="s">
        <v>751</v>
      </c>
      <c r="C295" s="6" t="s">
        <v>239</v>
      </c>
      <c r="D295" s="6"/>
      <c r="E295" s="6"/>
      <c r="F295" s="6"/>
      <c r="G295" s="6"/>
      <c r="H295" s="6"/>
    </row>
    <row r="296" spans="1:8" ht="12.75" x14ac:dyDescent="0.2">
      <c r="A296" s="6" t="s">
        <v>232</v>
      </c>
      <c r="B296" s="6" t="s">
        <v>170</v>
      </c>
      <c r="C296" s="6" t="s">
        <v>171</v>
      </c>
      <c r="D296" s="6"/>
      <c r="E296" s="6"/>
      <c r="F296" s="6"/>
      <c r="G296" s="6"/>
      <c r="H296" s="6"/>
    </row>
    <row r="297" spans="1:8" ht="12.75" x14ac:dyDescent="0.2">
      <c r="A297" s="6" t="s">
        <v>232</v>
      </c>
      <c r="B297" s="6" t="s">
        <v>190</v>
      </c>
      <c r="C297" s="6" t="s">
        <v>191</v>
      </c>
      <c r="D297" s="6"/>
      <c r="E297" s="6"/>
      <c r="F297" s="6"/>
      <c r="G297" s="6"/>
      <c r="H297" s="6"/>
    </row>
    <row r="298" spans="1:8" ht="12.75" x14ac:dyDescent="0.2">
      <c r="A298" s="6" t="s">
        <v>232</v>
      </c>
      <c r="B298" s="6" t="s">
        <v>192</v>
      </c>
      <c r="C298" s="6" t="s">
        <v>193</v>
      </c>
      <c r="D298" s="6"/>
      <c r="E298" s="6"/>
      <c r="F298" s="6"/>
      <c r="G298" s="6"/>
      <c r="H298" s="6"/>
    </row>
    <row r="299" spans="1:8" ht="12.75" x14ac:dyDescent="0.2">
      <c r="A299" s="6"/>
      <c r="B299" s="6" t="s">
        <v>162</v>
      </c>
      <c r="C299" s="6" t="s">
        <v>162</v>
      </c>
      <c r="D299" s="6"/>
      <c r="E299" s="6"/>
      <c r="F299" s="6"/>
      <c r="G299" s="6"/>
      <c r="H299" s="6"/>
    </row>
    <row r="300" spans="1:8" ht="12.75" x14ac:dyDescent="0.2">
      <c r="A300" s="6" t="s">
        <v>240</v>
      </c>
      <c r="B300" s="6" t="s">
        <v>241</v>
      </c>
      <c r="C300" s="6" t="s">
        <v>242</v>
      </c>
      <c r="D300" s="6"/>
      <c r="E300" s="6"/>
      <c r="F300" s="6"/>
      <c r="G300" s="6"/>
      <c r="H300" s="6"/>
    </row>
    <row r="301" spans="1:8" ht="12.75" x14ac:dyDescent="0.2">
      <c r="A301" s="46" t="s">
        <v>240</v>
      </c>
      <c r="B301" s="46" t="s">
        <v>243</v>
      </c>
      <c r="C301" s="46" t="s">
        <v>244</v>
      </c>
      <c r="D301" s="6"/>
      <c r="E301" s="6"/>
      <c r="F301" s="6"/>
      <c r="G301" s="6"/>
      <c r="H301" s="6"/>
    </row>
    <row r="302" spans="1:8" ht="12.75" x14ac:dyDescent="0.2">
      <c r="A302" s="46" t="s">
        <v>240</v>
      </c>
      <c r="B302" s="46" t="s">
        <v>245</v>
      </c>
      <c r="C302" s="46" t="s">
        <v>245</v>
      </c>
      <c r="D302" s="6"/>
      <c r="E302" s="6"/>
      <c r="F302" s="6"/>
      <c r="G302" s="6"/>
      <c r="H302" s="6"/>
    </row>
    <row r="303" spans="1:8" ht="12.75" x14ac:dyDescent="0.2">
      <c r="A303" s="46" t="s">
        <v>240</v>
      </c>
      <c r="B303" s="46" t="s">
        <v>709</v>
      </c>
      <c r="C303" s="46" t="s">
        <v>708</v>
      </c>
      <c r="D303" s="6"/>
      <c r="E303" s="6"/>
      <c r="F303" s="6"/>
      <c r="G303" s="6"/>
      <c r="H303" s="6"/>
    </row>
    <row r="304" spans="1:8" ht="12.75" x14ac:dyDescent="0.2">
      <c r="A304" s="46" t="s">
        <v>240</v>
      </c>
      <c r="B304" s="46" t="s">
        <v>710</v>
      </c>
      <c r="C304" s="46" t="s">
        <v>712</v>
      </c>
      <c r="D304" s="6"/>
      <c r="E304" s="6"/>
      <c r="F304" s="6"/>
      <c r="G304" s="6"/>
      <c r="H304" s="6"/>
    </row>
    <row r="305" spans="1:8" ht="12.75" x14ac:dyDescent="0.2">
      <c r="A305" s="46" t="s">
        <v>240</v>
      </c>
      <c r="B305" s="46" t="s">
        <v>246</v>
      </c>
      <c r="C305" s="46" t="s">
        <v>247</v>
      </c>
      <c r="D305" s="6"/>
      <c r="E305" s="6"/>
      <c r="F305" s="6"/>
      <c r="G305" s="6"/>
      <c r="H305" s="6"/>
    </row>
    <row r="306" spans="1:8" ht="12.75" x14ac:dyDescent="0.2">
      <c r="A306" s="46" t="s">
        <v>240</v>
      </c>
      <c r="B306" s="46" t="s">
        <v>248</v>
      </c>
      <c r="C306" s="46" t="s">
        <v>711</v>
      </c>
      <c r="D306" s="6"/>
      <c r="E306" s="6"/>
      <c r="F306" s="6"/>
      <c r="G306" s="6"/>
      <c r="H306" s="6"/>
    </row>
    <row r="307" spans="1:8" ht="12.75" x14ac:dyDescent="0.2">
      <c r="A307" s="46" t="s">
        <v>240</v>
      </c>
      <c r="B307" s="46" t="s">
        <v>190</v>
      </c>
      <c r="C307" s="46" t="s">
        <v>191</v>
      </c>
      <c r="D307" s="6"/>
      <c r="E307" s="6"/>
      <c r="F307" s="6"/>
      <c r="G307" s="6"/>
      <c r="H307" s="6"/>
    </row>
    <row r="308" spans="1:8" ht="12.75" x14ac:dyDescent="0.2">
      <c r="A308" s="46"/>
      <c r="B308" s="46" t="s">
        <v>162</v>
      </c>
      <c r="C308" s="46" t="s">
        <v>162</v>
      </c>
      <c r="D308" s="6"/>
      <c r="E308" s="6"/>
      <c r="F308" s="6"/>
      <c r="G308" s="6"/>
      <c r="H308" s="6"/>
    </row>
    <row r="309" spans="1:8" ht="12.75" x14ac:dyDescent="0.2">
      <c r="A309" s="46" t="s">
        <v>249</v>
      </c>
      <c r="B309" s="46" t="s">
        <v>250</v>
      </c>
      <c r="C309" s="46" t="s">
        <v>251</v>
      </c>
      <c r="D309" s="6"/>
      <c r="E309" s="6"/>
      <c r="F309" s="6"/>
      <c r="G309" s="6"/>
      <c r="H309" s="6"/>
    </row>
    <row r="310" spans="1:8" ht="12.75" x14ac:dyDescent="0.2">
      <c r="A310" s="46" t="s">
        <v>249</v>
      </c>
      <c r="B310" s="46" t="s">
        <v>753</v>
      </c>
      <c r="C310" s="46" t="s">
        <v>252</v>
      </c>
      <c r="D310" s="6"/>
      <c r="E310" s="6"/>
      <c r="F310" s="6"/>
      <c r="G310" s="6"/>
      <c r="H310" s="6"/>
    </row>
    <row r="311" spans="1:8" ht="12.75" x14ac:dyDescent="0.2">
      <c r="A311" s="46" t="s">
        <v>249</v>
      </c>
      <c r="B311" s="46" t="s">
        <v>752</v>
      </c>
      <c r="C311" s="46" t="s">
        <v>253</v>
      </c>
      <c r="D311" s="7"/>
      <c r="E311" s="7"/>
      <c r="F311" s="7"/>
      <c r="G311" s="7"/>
      <c r="H311" s="7"/>
    </row>
    <row r="312" spans="1:8" ht="12.75" x14ac:dyDescent="0.2">
      <c r="A312" s="46" t="s">
        <v>249</v>
      </c>
      <c r="B312" s="46" t="s">
        <v>190</v>
      </c>
      <c r="C312" s="46" t="s">
        <v>191</v>
      </c>
      <c r="D312" s="11"/>
      <c r="E312" s="11"/>
      <c r="F312" s="11"/>
      <c r="G312" s="11"/>
      <c r="H312" s="11"/>
    </row>
    <row r="313" spans="1:8" ht="12.75" x14ac:dyDescent="0.2">
      <c r="A313" s="46"/>
      <c r="B313" s="46" t="s">
        <v>162</v>
      </c>
      <c r="C313" s="46" t="s">
        <v>162</v>
      </c>
      <c r="D313" s="7"/>
      <c r="E313" s="7"/>
      <c r="F313" s="7"/>
      <c r="G313" s="7"/>
      <c r="H313" s="7"/>
    </row>
    <row r="314" spans="1:8" ht="12.75" x14ac:dyDescent="0.2">
      <c r="A314" s="47" t="s">
        <v>254</v>
      </c>
      <c r="B314" s="47" t="s">
        <v>755</v>
      </c>
      <c r="C314" s="47" t="s">
        <v>255</v>
      </c>
      <c r="D314" s="11"/>
      <c r="E314" s="11"/>
      <c r="F314" s="11"/>
      <c r="G314" s="11"/>
      <c r="H314" s="11"/>
    </row>
    <row r="315" spans="1:8" ht="12.75" x14ac:dyDescent="0.2">
      <c r="A315" s="47" t="s">
        <v>254</v>
      </c>
      <c r="B315" s="47" t="s">
        <v>754</v>
      </c>
      <c r="C315" s="47" t="s">
        <v>256</v>
      </c>
      <c r="D315" s="11"/>
      <c r="E315" s="11"/>
      <c r="F315" s="11"/>
      <c r="G315" s="11"/>
      <c r="H315" s="11"/>
    </row>
    <row r="316" spans="1:8" ht="12.75" x14ac:dyDescent="0.2">
      <c r="A316" s="47" t="s">
        <v>254</v>
      </c>
      <c r="B316" s="47" t="s">
        <v>17</v>
      </c>
      <c r="C316" s="47" t="s">
        <v>257</v>
      </c>
      <c r="D316" s="7"/>
      <c r="E316" s="7"/>
      <c r="F316" s="7"/>
      <c r="G316" s="7"/>
      <c r="H316" s="7"/>
    </row>
    <row r="317" spans="1:8" ht="12.75" x14ac:dyDescent="0.2">
      <c r="A317" s="47" t="s">
        <v>254</v>
      </c>
      <c r="B317" s="48" t="s">
        <v>170</v>
      </c>
      <c r="C317" s="6" t="s">
        <v>171</v>
      </c>
      <c r="D317" s="7"/>
      <c r="E317" s="7"/>
      <c r="F317" s="7"/>
      <c r="G317" s="7"/>
      <c r="H317" s="7"/>
    </row>
    <row r="318" spans="1:8" ht="12.75" x14ac:dyDescent="0.2">
      <c r="A318" s="47" t="s">
        <v>254</v>
      </c>
      <c r="B318" s="47" t="s">
        <v>190</v>
      </c>
      <c r="C318" s="47" t="s">
        <v>191</v>
      </c>
      <c r="D318" s="11"/>
      <c r="E318" s="11"/>
      <c r="F318" s="11"/>
      <c r="G318" s="11"/>
      <c r="H318" s="11"/>
    </row>
    <row r="319" spans="1:8" ht="12.75" x14ac:dyDescent="0.2">
      <c r="A319" s="47" t="s">
        <v>254</v>
      </c>
      <c r="B319" s="47" t="s">
        <v>192</v>
      </c>
      <c r="C319" s="47" t="s">
        <v>193</v>
      </c>
      <c r="D319" s="11"/>
      <c r="E319" s="11"/>
      <c r="F319" s="11"/>
      <c r="G319" s="11"/>
      <c r="H319" s="11"/>
    </row>
    <row r="320" spans="1:8" ht="12.75" x14ac:dyDescent="0.2">
      <c r="A320" s="47"/>
      <c r="B320" s="47" t="s">
        <v>162</v>
      </c>
      <c r="C320" s="47" t="s">
        <v>162</v>
      </c>
      <c r="D320" s="7"/>
      <c r="E320" s="7"/>
      <c r="F320" s="7"/>
      <c r="G320" s="7"/>
      <c r="H320" s="7"/>
    </row>
    <row r="321" spans="1:8" ht="12.75" x14ac:dyDescent="0.2">
      <c r="A321" s="46" t="s">
        <v>258</v>
      </c>
      <c r="B321" s="46" t="s">
        <v>259</v>
      </c>
      <c r="C321" s="46" t="s">
        <v>713</v>
      </c>
      <c r="D321" s="11"/>
      <c r="E321" s="11"/>
      <c r="F321" s="11"/>
      <c r="G321" s="11"/>
      <c r="H321" s="11"/>
    </row>
    <row r="322" spans="1:8" ht="12.75" x14ac:dyDescent="0.2">
      <c r="A322" s="46" t="s">
        <v>258</v>
      </c>
      <c r="B322" s="46" t="s">
        <v>657</v>
      </c>
      <c r="C322" s="46" t="s">
        <v>260</v>
      </c>
      <c r="D322" s="11"/>
      <c r="E322" s="11"/>
      <c r="F322" s="11"/>
      <c r="G322" s="11"/>
      <c r="H322" s="11"/>
    </row>
    <row r="323" spans="1:8" ht="12.75" x14ac:dyDescent="0.2">
      <c r="A323" s="46" t="s">
        <v>258</v>
      </c>
      <c r="B323" s="46" t="s">
        <v>658</v>
      </c>
      <c r="C323" s="46" t="s">
        <v>261</v>
      </c>
      <c r="D323" s="11"/>
      <c r="E323" s="11"/>
      <c r="F323" s="11"/>
      <c r="G323" s="11"/>
      <c r="H323" s="11"/>
    </row>
    <row r="324" spans="1:8" ht="12.75" x14ac:dyDescent="0.2">
      <c r="A324" s="46" t="s">
        <v>258</v>
      </c>
      <c r="B324" s="46" t="s">
        <v>659</v>
      </c>
      <c r="C324" s="46" t="s">
        <v>262</v>
      </c>
      <c r="D324" s="11"/>
      <c r="E324" s="11"/>
      <c r="F324" s="11"/>
      <c r="G324" s="11"/>
      <c r="H324" s="11"/>
    </row>
    <row r="325" spans="1:8" ht="12.75" x14ac:dyDescent="0.2">
      <c r="A325" s="46" t="s">
        <v>258</v>
      </c>
      <c r="B325" s="48" t="s">
        <v>170</v>
      </c>
      <c r="C325" s="6" t="s">
        <v>171</v>
      </c>
      <c r="D325" s="7"/>
      <c r="E325" s="7"/>
      <c r="F325" s="7"/>
      <c r="G325" s="7"/>
      <c r="H325" s="7"/>
    </row>
    <row r="326" spans="1:8" ht="12.75" x14ac:dyDescent="0.2">
      <c r="A326" s="46" t="s">
        <v>258</v>
      </c>
      <c r="B326" s="46" t="s">
        <v>190</v>
      </c>
      <c r="C326" s="46" t="s">
        <v>191</v>
      </c>
      <c r="D326" s="11"/>
      <c r="E326" s="11"/>
      <c r="F326" s="11"/>
      <c r="G326" s="11"/>
      <c r="H326" s="11"/>
    </row>
    <row r="327" spans="1:8" ht="12.75" x14ac:dyDescent="0.2">
      <c r="A327" s="11"/>
      <c r="B327" s="11" t="s">
        <v>162</v>
      </c>
      <c r="C327" s="11" t="s">
        <v>162</v>
      </c>
      <c r="D327" s="7"/>
      <c r="E327" s="7"/>
      <c r="F327" s="7"/>
      <c r="G327" s="7"/>
      <c r="H327" s="7"/>
    </row>
    <row r="328" spans="1:8" ht="12.75" x14ac:dyDescent="0.2">
      <c r="A328" s="46" t="s">
        <v>263</v>
      </c>
      <c r="B328" s="46" t="s">
        <v>1131</v>
      </c>
      <c r="C328" s="46" t="s">
        <v>1132</v>
      </c>
      <c r="D328" s="11"/>
      <c r="E328" s="11"/>
      <c r="F328" s="11"/>
      <c r="G328" s="11"/>
      <c r="H328" s="11"/>
    </row>
    <row r="329" spans="1:8" ht="12.75" x14ac:dyDescent="0.2">
      <c r="A329" s="46" t="s">
        <v>263</v>
      </c>
      <c r="B329" s="46" t="s">
        <v>264</v>
      </c>
      <c r="C329" s="46" t="s">
        <v>714</v>
      </c>
      <c r="D329" s="11"/>
      <c r="E329" s="11"/>
      <c r="F329" s="11"/>
      <c r="G329" s="11"/>
      <c r="H329" s="11"/>
    </row>
    <row r="330" spans="1:8" ht="12.75" x14ac:dyDescent="0.2">
      <c r="A330" s="46" t="s">
        <v>263</v>
      </c>
      <c r="B330" s="46" t="s">
        <v>660</v>
      </c>
      <c r="C330" s="46" t="s">
        <v>1133</v>
      </c>
      <c r="D330" s="11"/>
      <c r="E330" s="11"/>
      <c r="F330" s="11"/>
      <c r="G330" s="11"/>
      <c r="H330" s="11"/>
    </row>
    <row r="331" spans="1:8" ht="12.75" x14ac:dyDescent="0.2">
      <c r="A331" s="46" t="s">
        <v>263</v>
      </c>
      <c r="B331" s="46" t="s">
        <v>661</v>
      </c>
      <c r="C331" s="46" t="s">
        <v>1134</v>
      </c>
      <c r="D331" s="11"/>
      <c r="E331" s="11"/>
      <c r="F331" s="11"/>
      <c r="G331" s="11"/>
      <c r="H331" s="11"/>
    </row>
    <row r="332" spans="1:8" ht="12.75" x14ac:dyDescent="0.2">
      <c r="A332" s="46" t="s">
        <v>263</v>
      </c>
      <c r="B332" s="46" t="s">
        <v>482</v>
      </c>
      <c r="C332" s="46" t="s">
        <v>483</v>
      </c>
      <c r="D332" s="7"/>
      <c r="E332" s="7"/>
      <c r="F332" s="7"/>
      <c r="G332" s="7"/>
      <c r="H332" s="7"/>
    </row>
    <row r="333" spans="1:8" ht="12.75" x14ac:dyDescent="0.2">
      <c r="A333" s="46" t="s">
        <v>263</v>
      </c>
      <c r="B333" s="48" t="s">
        <v>170</v>
      </c>
      <c r="C333" s="6" t="s">
        <v>171</v>
      </c>
      <c r="D333" s="7"/>
      <c r="E333" s="7"/>
      <c r="F333" s="7"/>
      <c r="G333" s="7"/>
      <c r="H333" s="7"/>
    </row>
    <row r="334" spans="1:8" ht="12.75" x14ac:dyDescent="0.2">
      <c r="A334" s="46" t="s">
        <v>263</v>
      </c>
      <c r="B334" s="48" t="s">
        <v>190</v>
      </c>
      <c r="C334" s="6" t="s">
        <v>191</v>
      </c>
      <c r="D334" s="7"/>
      <c r="E334" s="7"/>
      <c r="F334" s="7"/>
      <c r="G334" s="7"/>
      <c r="H334" s="7"/>
    </row>
    <row r="335" spans="1:8" ht="12.75" x14ac:dyDescent="0.2">
      <c r="A335" s="11"/>
      <c r="B335" s="11" t="s">
        <v>162</v>
      </c>
      <c r="C335" s="11" t="s">
        <v>162</v>
      </c>
      <c r="D335" s="7"/>
      <c r="E335" s="7"/>
      <c r="F335" s="7"/>
      <c r="G335" s="7"/>
      <c r="H335" s="7"/>
    </row>
    <row r="336" spans="1:8" ht="12.75" x14ac:dyDescent="0.2">
      <c r="A336" s="46" t="s">
        <v>265</v>
      </c>
      <c r="B336" s="46" t="s">
        <v>266</v>
      </c>
      <c r="C336" s="46" t="s">
        <v>267</v>
      </c>
      <c r="D336" s="11"/>
      <c r="E336" s="11"/>
      <c r="F336" s="11"/>
      <c r="G336" s="11"/>
      <c r="H336" s="11"/>
    </row>
    <row r="337" spans="1:8" ht="12.75" x14ac:dyDescent="0.2">
      <c r="A337" s="46" t="s">
        <v>265</v>
      </c>
      <c r="B337" s="46" t="s">
        <v>758</v>
      </c>
      <c r="C337" s="46" t="s">
        <v>268</v>
      </c>
      <c r="D337" s="7"/>
      <c r="E337" s="7"/>
      <c r="F337" s="7"/>
      <c r="G337" s="7"/>
      <c r="H337" s="7"/>
    </row>
    <row r="338" spans="1:8" ht="12.75" x14ac:dyDescent="0.2">
      <c r="A338" s="46" t="s">
        <v>265</v>
      </c>
      <c r="B338" s="46" t="s">
        <v>756</v>
      </c>
      <c r="C338" s="46" t="s">
        <v>484</v>
      </c>
      <c r="D338" s="11"/>
      <c r="E338" s="11"/>
      <c r="F338" s="11"/>
      <c r="G338" s="11"/>
      <c r="H338" s="11"/>
    </row>
    <row r="339" spans="1:8" ht="12.75" x14ac:dyDescent="0.2">
      <c r="A339" s="46" t="s">
        <v>265</v>
      </c>
      <c r="B339" s="46" t="s">
        <v>757</v>
      </c>
      <c r="C339" s="46" t="s">
        <v>715</v>
      </c>
      <c r="D339" s="11"/>
      <c r="E339" s="11"/>
      <c r="F339" s="11"/>
      <c r="G339" s="11"/>
      <c r="H339" s="11"/>
    </row>
    <row r="340" spans="1:8" ht="12.75" x14ac:dyDescent="0.2">
      <c r="A340" s="46" t="s">
        <v>265</v>
      </c>
      <c r="B340" s="46" t="s">
        <v>716</v>
      </c>
      <c r="C340" s="46" t="s">
        <v>716</v>
      </c>
      <c r="D340" s="7"/>
      <c r="E340" s="7"/>
      <c r="F340" s="7"/>
      <c r="G340" s="7"/>
      <c r="H340" s="7"/>
    </row>
    <row r="341" spans="1:8" ht="12.75" x14ac:dyDescent="0.2">
      <c r="A341" s="46" t="s">
        <v>265</v>
      </c>
      <c r="B341" s="46" t="s">
        <v>717</v>
      </c>
      <c r="C341" s="46" t="s">
        <v>718</v>
      </c>
      <c r="D341" s="11"/>
      <c r="E341" s="11"/>
      <c r="F341" s="11"/>
      <c r="G341" s="11"/>
      <c r="H341" s="11"/>
    </row>
    <row r="342" spans="1:8" ht="12.75" x14ac:dyDescent="0.2">
      <c r="A342" s="46" t="s">
        <v>265</v>
      </c>
      <c r="B342" s="48" t="s">
        <v>170</v>
      </c>
      <c r="C342" s="6" t="s">
        <v>171</v>
      </c>
      <c r="D342" s="7"/>
      <c r="E342" s="7"/>
      <c r="F342" s="7"/>
      <c r="G342" s="7"/>
      <c r="H342" s="7"/>
    </row>
    <row r="343" spans="1:8" ht="12.75" x14ac:dyDescent="0.2">
      <c r="A343" s="46" t="s">
        <v>265</v>
      </c>
      <c r="B343" s="46" t="s">
        <v>190</v>
      </c>
      <c r="C343" s="46" t="s">
        <v>191</v>
      </c>
      <c r="D343" s="11"/>
      <c r="E343" s="11"/>
      <c r="F343" s="11"/>
      <c r="G343" s="11"/>
      <c r="H343" s="11"/>
    </row>
    <row r="344" spans="1:8" ht="12.75" x14ac:dyDescent="0.2">
      <c r="A344" s="46" t="s">
        <v>265</v>
      </c>
      <c r="B344" s="46" t="s">
        <v>192</v>
      </c>
      <c r="C344" s="46" t="s">
        <v>193</v>
      </c>
      <c r="D344" s="11"/>
      <c r="E344" s="11"/>
      <c r="F344" s="11"/>
      <c r="G344" s="11"/>
      <c r="H344" s="11"/>
    </row>
    <row r="345" spans="1:8" ht="12.75" x14ac:dyDescent="0.2">
      <c r="A345" s="46"/>
      <c r="B345" s="46" t="s">
        <v>162</v>
      </c>
      <c r="C345" s="46" t="s">
        <v>162</v>
      </c>
      <c r="D345" s="7"/>
      <c r="E345" s="7"/>
      <c r="F345" s="7"/>
      <c r="G345" s="7"/>
      <c r="H345" s="7"/>
    </row>
    <row r="346" spans="1:8" ht="12.75" x14ac:dyDescent="0.2">
      <c r="A346" s="46" t="s">
        <v>269</v>
      </c>
      <c r="B346" s="46" t="s">
        <v>270</v>
      </c>
      <c r="C346" s="46" t="s">
        <v>485</v>
      </c>
      <c r="D346" s="11"/>
      <c r="E346" s="11"/>
      <c r="F346" s="11"/>
      <c r="G346" s="11"/>
      <c r="H346" s="11"/>
    </row>
    <row r="347" spans="1:8" ht="12.75" x14ac:dyDescent="0.2">
      <c r="A347" s="46" t="s">
        <v>269</v>
      </c>
      <c r="B347" s="46" t="s">
        <v>761</v>
      </c>
      <c r="C347" s="46" t="s">
        <v>271</v>
      </c>
      <c r="D347" s="11"/>
      <c r="E347" s="11"/>
      <c r="F347" s="11"/>
      <c r="G347" s="11"/>
      <c r="H347" s="11"/>
    </row>
    <row r="348" spans="1:8" ht="12.75" x14ac:dyDescent="0.2">
      <c r="A348" s="46" t="s">
        <v>269</v>
      </c>
      <c r="B348" s="46" t="s">
        <v>760</v>
      </c>
      <c r="C348" s="46" t="s">
        <v>272</v>
      </c>
      <c r="D348" s="7"/>
      <c r="E348" s="7"/>
      <c r="F348" s="7"/>
      <c r="G348" s="7"/>
      <c r="H348" s="7"/>
    </row>
    <row r="349" spans="1:8" ht="12.75" x14ac:dyDescent="0.2">
      <c r="A349" s="46" t="s">
        <v>269</v>
      </c>
      <c r="B349" s="46" t="s">
        <v>759</v>
      </c>
      <c r="C349" s="46" t="s">
        <v>273</v>
      </c>
      <c r="D349" s="11"/>
      <c r="E349" s="11"/>
      <c r="F349" s="11"/>
      <c r="G349" s="11"/>
      <c r="H349" s="11"/>
    </row>
    <row r="350" spans="1:8" ht="12.75" x14ac:dyDescent="0.2">
      <c r="A350" s="46" t="s">
        <v>269</v>
      </c>
      <c r="B350" s="46" t="s">
        <v>762</v>
      </c>
      <c r="C350" s="46" t="s">
        <v>274</v>
      </c>
      <c r="D350" s="11"/>
      <c r="E350" s="11"/>
      <c r="F350" s="11"/>
      <c r="G350" s="11"/>
      <c r="H350" s="11"/>
    </row>
    <row r="351" spans="1:8" ht="12.75" x14ac:dyDescent="0.2">
      <c r="A351" s="46" t="s">
        <v>269</v>
      </c>
      <c r="B351" s="46" t="s">
        <v>776</v>
      </c>
      <c r="C351" s="46" t="s">
        <v>486</v>
      </c>
      <c r="D351" s="11"/>
      <c r="E351" s="11"/>
      <c r="F351" s="11"/>
      <c r="G351" s="11"/>
      <c r="H351" s="11"/>
    </row>
    <row r="352" spans="1:8" ht="12.75" x14ac:dyDescent="0.2">
      <c r="A352" s="46" t="s">
        <v>269</v>
      </c>
      <c r="B352" s="46" t="s">
        <v>532</v>
      </c>
      <c r="C352" s="46" t="s">
        <v>275</v>
      </c>
      <c r="D352" s="11"/>
      <c r="E352" s="11"/>
      <c r="F352" s="11"/>
      <c r="G352" s="11"/>
      <c r="H352" s="11"/>
    </row>
    <row r="353" spans="1:8" ht="12.75" x14ac:dyDescent="0.2">
      <c r="A353" s="46" t="s">
        <v>269</v>
      </c>
      <c r="B353" s="48" t="s">
        <v>170</v>
      </c>
      <c r="C353" s="6" t="s">
        <v>171</v>
      </c>
      <c r="D353" s="7"/>
      <c r="E353" s="7"/>
      <c r="F353" s="7"/>
      <c r="G353" s="7"/>
      <c r="H353" s="7"/>
    </row>
    <row r="354" spans="1:8" ht="12.75" x14ac:dyDescent="0.2">
      <c r="A354" s="46" t="s">
        <v>269</v>
      </c>
      <c r="B354" s="46" t="s">
        <v>190</v>
      </c>
      <c r="C354" s="46" t="s">
        <v>191</v>
      </c>
      <c r="D354" s="11"/>
      <c r="E354" s="11"/>
      <c r="F354" s="11"/>
      <c r="G354" s="11"/>
      <c r="H354" s="11"/>
    </row>
    <row r="355" spans="1:8" ht="12.75" x14ac:dyDescent="0.2">
      <c r="A355" s="46" t="s">
        <v>269</v>
      </c>
      <c r="B355" s="46" t="s">
        <v>192</v>
      </c>
      <c r="C355" s="46" t="s">
        <v>193</v>
      </c>
      <c r="D355" s="11"/>
      <c r="E355" s="11"/>
      <c r="F355" s="11"/>
      <c r="G355" s="11"/>
      <c r="H355" s="11"/>
    </row>
    <row r="356" spans="1:8" ht="12.75" x14ac:dyDescent="0.2">
      <c r="A356" s="46"/>
      <c r="B356" s="46" t="s">
        <v>162</v>
      </c>
      <c r="C356" s="46" t="s">
        <v>162</v>
      </c>
      <c r="D356" s="7"/>
      <c r="E356" s="7"/>
      <c r="F356" s="7"/>
      <c r="G356" s="7"/>
      <c r="H356" s="7"/>
    </row>
    <row r="357" spans="1:8" ht="12.75" x14ac:dyDescent="0.2">
      <c r="A357" s="48" t="s">
        <v>276</v>
      </c>
      <c r="B357" s="48" t="s">
        <v>277</v>
      </c>
      <c r="C357" s="48" t="s">
        <v>277</v>
      </c>
      <c r="D357" s="7"/>
      <c r="E357" s="7"/>
      <c r="F357" s="7"/>
      <c r="G357" s="7"/>
      <c r="H357" s="7"/>
    </row>
    <row r="358" spans="1:8" ht="12.75" x14ac:dyDescent="0.2">
      <c r="A358" s="48" t="s">
        <v>276</v>
      </c>
      <c r="B358" s="48" t="s">
        <v>22</v>
      </c>
      <c r="C358" s="48" t="s">
        <v>22</v>
      </c>
      <c r="D358" s="7"/>
      <c r="E358" s="7"/>
      <c r="F358" s="7"/>
      <c r="G358" s="7"/>
      <c r="H358" s="7"/>
    </row>
    <row r="359" spans="1:8" ht="12.75" x14ac:dyDescent="0.2">
      <c r="A359" s="48" t="s">
        <v>276</v>
      </c>
      <c r="B359" s="48" t="s">
        <v>501</v>
      </c>
      <c r="C359" s="48" t="s">
        <v>501</v>
      </c>
      <c r="D359" s="7"/>
      <c r="E359" s="7"/>
      <c r="F359" s="7"/>
      <c r="G359" s="7"/>
      <c r="H359" s="7"/>
    </row>
    <row r="360" spans="1:8" ht="12.75" x14ac:dyDescent="0.2">
      <c r="A360" s="48" t="s">
        <v>276</v>
      </c>
      <c r="B360" s="48" t="s">
        <v>23</v>
      </c>
      <c r="C360" s="48" t="s">
        <v>23</v>
      </c>
      <c r="D360" s="7"/>
      <c r="E360" s="7"/>
      <c r="F360" s="7"/>
      <c r="G360" s="7"/>
      <c r="H360" s="7"/>
    </row>
    <row r="361" spans="1:8" ht="12.75" x14ac:dyDescent="0.2">
      <c r="A361" s="48" t="s">
        <v>276</v>
      </c>
      <c r="B361" s="48" t="s">
        <v>500</v>
      </c>
      <c r="C361" s="48" t="s">
        <v>500</v>
      </c>
      <c r="D361" s="7"/>
      <c r="E361" s="7"/>
      <c r="F361" s="7"/>
      <c r="G361" s="7"/>
      <c r="H361" s="7"/>
    </row>
    <row r="362" spans="1:8" ht="12.75" x14ac:dyDescent="0.2">
      <c r="A362" s="48" t="s">
        <v>276</v>
      </c>
      <c r="B362" s="48" t="s">
        <v>278</v>
      </c>
      <c r="C362" s="48" t="s">
        <v>278</v>
      </c>
      <c r="D362" s="7"/>
      <c r="E362" s="7"/>
      <c r="F362" s="7"/>
      <c r="G362" s="7"/>
      <c r="H362" s="7"/>
    </row>
    <row r="363" spans="1:8" ht="12.75" x14ac:dyDescent="0.2">
      <c r="A363" s="48" t="s">
        <v>276</v>
      </c>
      <c r="B363" s="48" t="s">
        <v>279</v>
      </c>
      <c r="C363" s="48" t="s">
        <v>279</v>
      </c>
      <c r="D363" s="11"/>
      <c r="E363" s="11"/>
      <c r="F363" s="11"/>
      <c r="G363" s="11"/>
      <c r="H363" s="11"/>
    </row>
    <row r="364" spans="1:8" ht="12.75" x14ac:dyDescent="0.2">
      <c r="A364" s="48" t="s">
        <v>276</v>
      </c>
      <c r="B364" s="48" t="s">
        <v>170</v>
      </c>
      <c r="C364" s="6" t="s">
        <v>171</v>
      </c>
      <c r="D364" s="7"/>
      <c r="E364" s="7"/>
      <c r="F364" s="7"/>
      <c r="G364" s="7"/>
      <c r="H364" s="7"/>
    </row>
    <row r="365" spans="1:8" ht="12.75" x14ac:dyDescent="0.2">
      <c r="A365" s="48" t="s">
        <v>276</v>
      </c>
      <c r="B365" s="46" t="s">
        <v>190</v>
      </c>
      <c r="C365" s="48" t="s">
        <v>191</v>
      </c>
      <c r="D365" s="11"/>
      <c r="E365" s="11"/>
      <c r="F365" s="11"/>
      <c r="G365" s="11"/>
      <c r="H365" s="11"/>
    </row>
    <row r="366" spans="1:8" ht="12.75" x14ac:dyDescent="0.2">
      <c r="A366" s="48" t="s">
        <v>276</v>
      </c>
      <c r="B366" s="46" t="s">
        <v>192</v>
      </c>
      <c r="C366" s="48" t="s">
        <v>193</v>
      </c>
      <c r="D366" s="11"/>
      <c r="E366" s="11"/>
      <c r="F366" s="11"/>
      <c r="G366" s="11"/>
      <c r="H366" s="11"/>
    </row>
    <row r="367" spans="1:8" ht="12.75" x14ac:dyDescent="0.2">
      <c r="A367" s="48"/>
      <c r="B367" s="48" t="s">
        <v>162</v>
      </c>
      <c r="C367" s="48" t="s">
        <v>162</v>
      </c>
      <c r="D367" s="7"/>
      <c r="E367" s="7"/>
      <c r="F367" s="7"/>
      <c r="G367" s="7"/>
      <c r="H367" s="7"/>
    </row>
    <row r="368" spans="1:8" ht="12.75" x14ac:dyDescent="0.2">
      <c r="A368" s="48" t="s">
        <v>280</v>
      </c>
      <c r="B368" s="48" t="s">
        <v>281</v>
      </c>
      <c r="C368" s="48" t="s">
        <v>503</v>
      </c>
      <c r="D368" s="7"/>
      <c r="E368" s="7"/>
      <c r="F368" s="7"/>
      <c r="G368" s="7"/>
      <c r="H368" s="7"/>
    </row>
    <row r="369" spans="1:8" ht="12.75" x14ac:dyDescent="0.2">
      <c r="A369" s="48" t="s">
        <v>280</v>
      </c>
      <c r="B369" s="48" t="s">
        <v>282</v>
      </c>
      <c r="C369" s="48" t="s">
        <v>505</v>
      </c>
      <c r="D369" s="11"/>
      <c r="E369" s="11"/>
      <c r="F369" s="11"/>
      <c r="G369" s="11"/>
      <c r="H369" s="11"/>
    </row>
    <row r="370" spans="1:8" ht="12.75" x14ac:dyDescent="0.2">
      <c r="A370" s="48" t="s">
        <v>280</v>
      </c>
      <c r="B370" s="48" t="s">
        <v>777</v>
      </c>
      <c r="C370" s="48" t="s">
        <v>504</v>
      </c>
      <c r="D370" s="11"/>
      <c r="E370" s="11"/>
      <c r="F370" s="11"/>
      <c r="G370" s="11"/>
      <c r="H370" s="11"/>
    </row>
    <row r="371" spans="1:8" ht="12.75" x14ac:dyDescent="0.2">
      <c r="A371" s="48" t="s">
        <v>280</v>
      </c>
      <c r="B371" s="48" t="s">
        <v>763</v>
      </c>
      <c r="C371" s="48" t="s">
        <v>506</v>
      </c>
      <c r="D371" s="11"/>
      <c r="E371" s="11"/>
      <c r="F371" s="11"/>
      <c r="G371" s="11"/>
      <c r="H371" s="11"/>
    </row>
    <row r="372" spans="1:8" ht="12.75" x14ac:dyDescent="0.2">
      <c r="A372" s="48" t="s">
        <v>280</v>
      </c>
      <c r="B372" s="48" t="s">
        <v>170</v>
      </c>
      <c r="C372" s="6" t="s">
        <v>171</v>
      </c>
      <c r="D372" s="7"/>
      <c r="E372" s="7"/>
      <c r="F372" s="7"/>
      <c r="G372" s="7"/>
      <c r="H372" s="7"/>
    </row>
    <row r="373" spans="1:8" ht="12.75" x14ac:dyDescent="0.2">
      <c r="A373" s="48" t="s">
        <v>280</v>
      </c>
      <c r="B373" s="48" t="s">
        <v>190</v>
      </c>
      <c r="C373" s="48" t="s">
        <v>191</v>
      </c>
      <c r="D373" s="11"/>
      <c r="E373" s="11"/>
      <c r="F373" s="11"/>
      <c r="G373" s="11"/>
      <c r="H373" s="11"/>
    </row>
    <row r="374" spans="1:8" ht="12.75" x14ac:dyDescent="0.2">
      <c r="A374" s="48" t="s">
        <v>280</v>
      </c>
      <c r="B374" s="48" t="s">
        <v>192</v>
      </c>
      <c r="C374" s="48" t="s">
        <v>193</v>
      </c>
      <c r="D374" s="11"/>
      <c r="E374" s="11"/>
      <c r="F374" s="11"/>
      <c r="G374" s="11"/>
      <c r="H374" s="11"/>
    </row>
    <row r="375" spans="1:8" ht="12.75" x14ac:dyDescent="0.2">
      <c r="A375" s="48"/>
      <c r="B375" s="48" t="s">
        <v>162</v>
      </c>
      <c r="C375" s="48" t="s">
        <v>162</v>
      </c>
      <c r="D375" s="7"/>
      <c r="E375" s="7"/>
      <c r="F375" s="7"/>
      <c r="G375" s="7"/>
      <c r="H375" s="7"/>
    </row>
    <row r="376" spans="1:8" ht="12.75" x14ac:dyDescent="0.2">
      <c r="A376" s="48" t="s">
        <v>283</v>
      </c>
      <c r="B376" s="48" t="s">
        <v>284</v>
      </c>
      <c r="C376" s="48" t="s">
        <v>285</v>
      </c>
      <c r="D376" s="11"/>
      <c r="E376" s="11"/>
      <c r="F376" s="11"/>
      <c r="G376" s="11"/>
      <c r="H376" s="11"/>
    </row>
    <row r="377" spans="1:8" ht="12.75" x14ac:dyDescent="0.2">
      <c r="A377" s="48" t="s">
        <v>283</v>
      </c>
      <c r="B377" s="48" t="s">
        <v>286</v>
      </c>
      <c r="C377" s="48" t="s">
        <v>286</v>
      </c>
      <c r="D377" s="7"/>
      <c r="E377" s="7"/>
      <c r="F377" s="7"/>
      <c r="G377" s="7"/>
      <c r="H377" s="7"/>
    </row>
    <row r="378" spans="1:8" ht="12.75" x14ac:dyDescent="0.2">
      <c r="A378" s="48" t="s">
        <v>283</v>
      </c>
      <c r="B378" s="48" t="s">
        <v>287</v>
      </c>
      <c r="C378" s="48" t="s">
        <v>288</v>
      </c>
      <c r="D378" s="11"/>
      <c r="E378" s="11"/>
      <c r="F378" s="11"/>
      <c r="G378" s="11"/>
      <c r="H378" s="11"/>
    </row>
    <row r="379" spans="1:8" ht="12.75" x14ac:dyDescent="0.2">
      <c r="A379" s="48" t="s">
        <v>283</v>
      </c>
      <c r="B379" s="48" t="s">
        <v>289</v>
      </c>
      <c r="C379" s="48" t="s">
        <v>289</v>
      </c>
      <c r="D379" s="7"/>
      <c r="E379" s="7"/>
      <c r="F379" s="7"/>
      <c r="G379" s="7"/>
      <c r="H379" s="7"/>
    </row>
    <row r="380" spans="1:8" ht="12.75" x14ac:dyDescent="0.2">
      <c r="A380" s="48" t="s">
        <v>283</v>
      </c>
      <c r="B380" s="48" t="s">
        <v>825</v>
      </c>
      <c r="C380" s="48" t="s">
        <v>825</v>
      </c>
      <c r="D380" s="7"/>
      <c r="E380" s="7"/>
      <c r="F380" s="7"/>
      <c r="G380" s="7"/>
      <c r="H380" s="7"/>
    </row>
    <row r="381" spans="1:8" ht="12.75" x14ac:dyDescent="0.2">
      <c r="A381" s="48" t="s">
        <v>283</v>
      </c>
      <c r="B381" s="48" t="s">
        <v>170</v>
      </c>
      <c r="C381" s="6" t="s">
        <v>171</v>
      </c>
      <c r="D381" s="7"/>
      <c r="E381" s="7"/>
      <c r="F381" s="7"/>
      <c r="G381" s="7"/>
      <c r="H381" s="7"/>
    </row>
    <row r="382" spans="1:8" ht="12.75" x14ac:dyDescent="0.2">
      <c r="A382" s="48" t="s">
        <v>283</v>
      </c>
      <c r="B382" s="48" t="s">
        <v>190</v>
      </c>
      <c r="C382" s="48" t="s">
        <v>191</v>
      </c>
      <c r="D382" s="11"/>
      <c r="E382" s="11"/>
      <c r="F382" s="11"/>
      <c r="G382" s="11"/>
      <c r="H382" s="11"/>
    </row>
    <row r="383" spans="1:8" ht="12.75" x14ac:dyDescent="0.2">
      <c r="A383" s="48"/>
      <c r="B383" s="48" t="s">
        <v>162</v>
      </c>
      <c r="C383" s="48" t="s">
        <v>162</v>
      </c>
      <c r="D383" s="7"/>
      <c r="E383" s="7"/>
      <c r="F383" s="7"/>
      <c r="G383" s="7"/>
      <c r="H383" s="7"/>
    </row>
    <row r="384" spans="1:8" ht="12.75" x14ac:dyDescent="0.2">
      <c r="A384" s="48" t="s">
        <v>290</v>
      </c>
      <c r="B384" s="48" t="s">
        <v>291</v>
      </c>
      <c r="C384" s="48" t="s">
        <v>291</v>
      </c>
      <c r="D384" s="7"/>
      <c r="E384" s="7"/>
      <c r="F384" s="7"/>
      <c r="G384" s="7"/>
      <c r="H384" s="7"/>
    </row>
    <row r="385" spans="1:8" ht="12.75" x14ac:dyDescent="0.2">
      <c r="A385" s="48" t="s">
        <v>290</v>
      </c>
      <c r="B385" s="48" t="s">
        <v>292</v>
      </c>
      <c r="C385" s="48" t="s">
        <v>293</v>
      </c>
      <c r="D385" s="11"/>
      <c r="E385" s="11"/>
      <c r="F385" s="11"/>
      <c r="G385" s="11"/>
      <c r="H385" s="11"/>
    </row>
    <row r="386" spans="1:8" ht="12.75" x14ac:dyDescent="0.2">
      <c r="A386" s="48" t="s">
        <v>290</v>
      </c>
      <c r="B386" s="48" t="s">
        <v>294</v>
      </c>
      <c r="C386" s="48" t="s">
        <v>295</v>
      </c>
      <c r="D386" s="11"/>
      <c r="E386" s="11"/>
      <c r="F386" s="11"/>
      <c r="G386" s="11"/>
      <c r="H386" s="11"/>
    </row>
    <row r="387" spans="1:8" ht="12.75" x14ac:dyDescent="0.2">
      <c r="A387" s="48" t="s">
        <v>290</v>
      </c>
      <c r="B387" s="48" t="s">
        <v>764</v>
      </c>
      <c r="C387" s="48" t="s">
        <v>296</v>
      </c>
      <c r="D387" s="11"/>
      <c r="E387" s="11"/>
      <c r="F387" s="11"/>
      <c r="G387" s="11"/>
      <c r="H387" s="11"/>
    </row>
    <row r="388" spans="1:8" ht="12.75" x14ac:dyDescent="0.2">
      <c r="A388" s="48" t="s">
        <v>290</v>
      </c>
      <c r="B388" s="48" t="s">
        <v>765</v>
      </c>
      <c r="C388" s="48" t="s">
        <v>514</v>
      </c>
      <c r="D388" s="11"/>
      <c r="E388" s="11"/>
      <c r="F388" s="11"/>
      <c r="G388" s="11"/>
      <c r="H388" s="11"/>
    </row>
    <row r="389" spans="1:8" ht="12.75" x14ac:dyDescent="0.2">
      <c r="A389" s="48" t="s">
        <v>290</v>
      </c>
      <c r="B389" s="48" t="s">
        <v>766</v>
      </c>
      <c r="C389" s="48" t="s">
        <v>297</v>
      </c>
      <c r="D389" s="11"/>
      <c r="E389" s="11"/>
      <c r="F389" s="11"/>
      <c r="G389" s="11"/>
      <c r="H389" s="11"/>
    </row>
    <row r="390" spans="1:8" ht="12.75" x14ac:dyDescent="0.2">
      <c r="A390" s="48" t="s">
        <v>290</v>
      </c>
      <c r="B390" s="48" t="s">
        <v>170</v>
      </c>
      <c r="C390" s="6" t="s">
        <v>171</v>
      </c>
      <c r="D390" s="7"/>
      <c r="E390" s="7"/>
      <c r="F390" s="7"/>
      <c r="G390" s="7"/>
      <c r="H390" s="7"/>
    </row>
    <row r="391" spans="1:8" ht="12.75" x14ac:dyDescent="0.2">
      <c r="A391" s="48" t="s">
        <v>290</v>
      </c>
      <c r="B391" s="48" t="s">
        <v>190</v>
      </c>
      <c r="C391" s="48" t="s">
        <v>191</v>
      </c>
      <c r="D391" s="7"/>
      <c r="E391" s="7"/>
      <c r="F391" s="7"/>
      <c r="G391" s="7"/>
      <c r="H391" s="7"/>
    </row>
    <row r="392" spans="1:8" ht="12.75" x14ac:dyDescent="0.2">
      <c r="A392" s="48" t="s">
        <v>290</v>
      </c>
      <c r="B392" s="48" t="s">
        <v>192</v>
      </c>
      <c r="C392" s="48" t="s">
        <v>193</v>
      </c>
      <c r="D392" s="11"/>
      <c r="E392" s="11"/>
      <c r="F392" s="11"/>
      <c r="G392" s="11"/>
      <c r="H392" s="11"/>
    </row>
    <row r="393" spans="1:8" ht="12.75" x14ac:dyDescent="0.2">
      <c r="A393" s="48"/>
      <c r="B393" s="48" t="s">
        <v>162</v>
      </c>
      <c r="C393" s="48" t="s">
        <v>162</v>
      </c>
      <c r="D393" s="7"/>
      <c r="E393" s="7"/>
      <c r="F393" s="7"/>
      <c r="G393" s="7"/>
      <c r="H393" s="7"/>
    </row>
    <row r="394" spans="1:8" ht="12.75" x14ac:dyDescent="0.2">
      <c r="A394" s="48" t="s">
        <v>298</v>
      </c>
      <c r="B394" s="48" t="s">
        <v>767</v>
      </c>
      <c r="C394" s="48" t="s">
        <v>299</v>
      </c>
      <c r="D394" s="11"/>
      <c r="E394" s="11"/>
      <c r="F394" s="11"/>
      <c r="G394" s="11"/>
      <c r="H394" s="11"/>
    </row>
    <row r="395" spans="1:8" ht="12.75" x14ac:dyDescent="0.2">
      <c r="A395" s="48" t="s">
        <v>298</v>
      </c>
      <c r="B395" s="48" t="s">
        <v>300</v>
      </c>
      <c r="C395" s="48" t="s">
        <v>301</v>
      </c>
      <c r="D395" s="11"/>
      <c r="E395" s="11"/>
      <c r="F395" s="11"/>
      <c r="G395" s="11"/>
      <c r="H395" s="11"/>
    </row>
    <row r="396" spans="1:8" ht="12.75" x14ac:dyDescent="0.2">
      <c r="A396" s="48" t="s">
        <v>298</v>
      </c>
      <c r="B396" s="48" t="s">
        <v>184</v>
      </c>
      <c r="C396" s="48" t="s">
        <v>184</v>
      </c>
      <c r="D396" s="7"/>
      <c r="E396" s="7"/>
      <c r="F396" s="7"/>
      <c r="G396" s="7"/>
      <c r="H396" s="7"/>
    </row>
    <row r="397" spans="1:8" ht="12.75" x14ac:dyDescent="0.2">
      <c r="A397" s="48" t="s">
        <v>298</v>
      </c>
      <c r="B397" s="48" t="s">
        <v>170</v>
      </c>
      <c r="C397" s="6" t="s">
        <v>171</v>
      </c>
      <c r="D397" s="7"/>
      <c r="E397" s="7"/>
      <c r="F397" s="7"/>
      <c r="G397" s="7"/>
      <c r="H397" s="7"/>
    </row>
    <row r="398" spans="1:8" ht="12.75" x14ac:dyDescent="0.2">
      <c r="A398" s="48" t="s">
        <v>298</v>
      </c>
      <c r="B398" s="48" t="s">
        <v>190</v>
      </c>
      <c r="C398" s="48" t="s">
        <v>191</v>
      </c>
      <c r="D398" s="7"/>
      <c r="E398" s="7"/>
      <c r="F398" s="7"/>
      <c r="G398" s="7"/>
      <c r="H398" s="7"/>
    </row>
    <row r="399" spans="1:8" ht="12.75" x14ac:dyDescent="0.2">
      <c r="A399" s="48" t="s">
        <v>298</v>
      </c>
      <c r="B399" s="48" t="s">
        <v>192</v>
      </c>
      <c r="C399" s="48" t="s">
        <v>193</v>
      </c>
      <c r="D399" s="11"/>
      <c r="E399" s="11"/>
      <c r="F399" s="11"/>
      <c r="G399" s="11"/>
      <c r="H399" s="11"/>
    </row>
    <row r="400" spans="1:8" ht="12.75" x14ac:dyDescent="0.2">
      <c r="A400" s="48"/>
      <c r="B400" s="48" t="s">
        <v>162</v>
      </c>
      <c r="C400" s="48" t="s">
        <v>162</v>
      </c>
      <c r="D400" s="7"/>
      <c r="E400" s="7"/>
      <c r="F400" s="7"/>
      <c r="G400" s="7"/>
      <c r="H400" s="7"/>
    </row>
    <row r="401" spans="1:8" ht="12.75" x14ac:dyDescent="0.2">
      <c r="A401" s="48"/>
      <c r="B401" s="48" t="s">
        <v>162</v>
      </c>
      <c r="C401" s="48" t="s">
        <v>162</v>
      </c>
      <c r="D401" s="7"/>
      <c r="E401" s="7"/>
      <c r="F401" s="7"/>
      <c r="G401" s="7"/>
      <c r="H401" s="7"/>
    </row>
    <row r="402" spans="1:8" ht="12.75" x14ac:dyDescent="0.2">
      <c r="A402" s="48" t="s">
        <v>303</v>
      </c>
      <c r="B402" s="48" t="s">
        <v>768</v>
      </c>
      <c r="C402" s="48" t="s">
        <v>304</v>
      </c>
      <c r="D402" s="7"/>
      <c r="E402" s="7"/>
      <c r="F402" s="7"/>
      <c r="G402" s="7"/>
      <c r="H402" s="7"/>
    </row>
    <row r="403" spans="1:8" ht="12.75" x14ac:dyDescent="0.2">
      <c r="A403" s="48" t="s">
        <v>303</v>
      </c>
      <c r="B403" s="48" t="s">
        <v>769</v>
      </c>
      <c r="C403" s="48" t="s">
        <v>305</v>
      </c>
      <c r="D403" s="11"/>
      <c r="E403" s="11"/>
      <c r="F403" s="11"/>
      <c r="G403" s="11"/>
      <c r="H403" s="11"/>
    </row>
    <row r="404" spans="1:8" ht="12.75" x14ac:dyDescent="0.2">
      <c r="A404" s="48" t="s">
        <v>303</v>
      </c>
      <c r="B404" s="48" t="s">
        <v>770</v>
      </c>
      <c r="C404" s="48" t="s">
        <v>306</v>
      </c>
      <c r="D404" s="11"/>
      <c r="E404" s="11"/>
      <c r="F404" s="11"/>
      <c r="G404" s="11"/>
      <c r="H404" s="11"/>
    </row>
    <row r="405" spans="1:8" ht="12.75" x14ac:dyDescent="0.2">
      <c r="A405" s="48" t="s">
        <v>303</v>
      </c>
      <c r="B405" s="48" t="s">
        <v>771</v>
      </c>
      <c r="C405" s="48" t="s">
        <v>307</v>
      </c>
      <c r="D405" s="11"/>
      <c r="E405" s="11"/>
      <c r="F405" s="11"/>
      <c r="G405" s="11"/>
      <c r="H405" s="11"/>
    </row>
    <row r="406" spans="1:8" ht="12.75" x14ac:dyDescent="0.2">
      <c r="A406" s="48" t="s">
        <v>303</v>
      </c>
      <c r="B406" s="48" t="s">
        <v>772</v>
      </c>
      <c r="C406" s="48" t="s">
        <v>308</v>
      </c>
      <c r="D406" s="7"/>
      <c r="E406" s="7"/>
      <c r="F406" s="7"/>
      <c r="G406" s="7"/>
      <c r="H406" s="7"/>
    </row>
    <row r="407" spans="1:8" ht="12.75" x14ac:dyDescent="0.2">
      <c r="A407" s="48" t="s">
        <v>303</v>
      </c>
      <c r="B407" s="48" t="s">
        <v>773</v>
      </c>
      <c r="C407" s="48" t="s">
        <v>309</v>
      </c>
      <c r="D407" s="7"/>
      <c r="E407" s="7"/>
      <c r="F407" s="7"/>
      <c r="G407" s="7"/>
      <c r="H407" s="7"/>
    </row>
    <row r="408" spans="1:8" ht="12.75" x14ac:dyDescent="0.2">
      <c r="A408" s="48" t="s">
        <v>303</v>
      </c>
      <c r="B408" s="48" t="s">
        <v>774</v>
      </c>
      <c r="C408" s="48" t="s">
        <v>310</v>
      </c>
      <c r="D408" s="11"/>
      <c r="E408" s="11"/>
      <c r="F408" s="11"/>
      <c r="G408" s="11"/>
      <c r="H408" s="11"/>
    </row>
    <row r="409" spans="1:8" ht="12.75" x14ac:dyDescent="0.2">
      <c r="A409" s="48" t="s">
        <v>303</v>
      </c>
      <c r="B409" s="48" t="s">
        <v>170</v>
      </c>
      <c r="C409" s="6" t="s">
        <v>171</v>
      </c>
      <c r="D409" s="7"/>
      <c r="E409" s="7"/>
      <c r="F409" s="7"/>
      <c r="G409" s="7"/>
      <c r="H409" s="7"/>
    </row>
    <row r="410" spans="1:8" ht="12.75" x14ac:dyDescent="0.2">
      <c r="A410" s="48" t="s">
        <v>303</v>
      </c>
      <c r="B410" s="48" t="s">
        <v>190</v>
      </c>
      <c r="C410" s="48" t="s">
        <v>191</v>
      </c>
      <c r="D410" s="7"/>
      <c r="E410" s="7"/>
      <c r="F410" s="7"/>
      <c r="G410" s="7"/>
      <c r="H410" s="7"/>
    </row>
    <row r="411" spans="1:8" ht="12.75" x14ac:dyDescent="0.2">
      <c r="A411" s="48" t="s">
        <v>303</v>
      </c>
      <c r="B411" s="48" t="s">
        <v>192</v>
      </c>
      <c r="C411" s="48" t="s">
        <v>193</v>
      </c>
      <c r="D411" s="11"/>
      <c r="E411" s="11"/>
      <c r="F411" s="11"/>
      <c r="G411" s="11"/>
      <c r="H411" s="11"/>
    </row>
    <row r="412" spans="1:8" ht="12.75" x14ac:dyDescent="0.2">
      <c r="A412" s="48"/>
      <c r="B412" s="48" t="s">
        <v>162</v>
      </c>
      <c r="C412" s="48"/>
      <c r="D412" s="7"/>
      <c r="E412" s="7"/>
      <c r="F412" s="7"/>
      <c r="G412" s="7"/>
      <c r="H412" s="7"/>
    </row>
    <row r="413" spans="1:8" ht="12.75" x14ac:dyDescent="0.2">
      <c r="A413" s="48" t="s">
        <v>327</v>
      </c>
      <c r="B413" s="48" t="s">
        <v>533</v>
      </c>
      <c r="C413" s="48" t="s">
        <v>328</v>
      </c>
      <c r="D413" s="7"/>
      <c r="E413" s="7"/>
      <c r="F413" s="7"/>
      <c r="G413" s="7"/>
      <c r="H413" s="7"/>
    </row>
    <row r="414" spans="1:8" ht="12.75" x14ac:dyDescent="0.2">
      <c r="A414" s="48" t="s">
        <v>327</v>
      </c>
      <c r="B414" s="48" t="s">
        <v>329</v>
      </c>
      <c r="C414" s="48" t="s">
        <v>330</v>
      </c>
      <c r="D414" s="7"/>
      <c r="E414" s="7"/>
      <c r="F414" s="7"/>
      <c r="G414" s="7"/>
      <c r="H414" s="7"/>
    </row>
    <row r="415" spans="1:8" ht="12.75" x14ac:dyDescent="0.2">
      <c r="A415" s="48" t="s">
        <v>327</v>
      </c>
      <c r="B415" s="48" t="s">
        <v>331</v>
      </c>
      <c r="C415" s="48" t="s">
        <v>332</v>
      </c>
      <c r="D415" s="7"/>
      <c r="E415" s="7"/>
      <c r="F415" s="7"/>
      <c r="G415" s="7"/>
      <c r="H415" s="7"/>
    </row>
    <row r="416" spans="1:8" ht="12.75" x14ac:dyDescent="0.2">
      <c r="A416" s="48" t="s">
        <v>327</v>
      </c>
      <c r="B416" s="48" t="s">
        <v>333</v>
      </c>
      <c r="C416" s="48" t="s">
        <v>334</v>
      </c>
      <c r="D416" s="7"/>
      <c r="E416" s="7"/>
      <c r="F416" s="7"/>
      <c r="G416" s="7"/>
      <c r="H416" s="7"/>
    </row>
    <row r="417" spans="1:8" ht="12.75" x14ac:dyDescent="0.2">
      <c r="A417" s="48" t="s">
        <v>327</v>
      </c>
      <c r="B417" s="48" t="s">
        <v>335</v>
      </c>
      <c r="C417" s="48" t="s">
        <v>336</v>
      </c>
      <c r="D417" s="7"/>
      <c r="E417" s="7"/>
      <c r="F417" s="7"/>
      <c r="G417" s="7"/>
      <c r="H417" s="7"/>
    </row>
    <row r="418" spans="1:8" ht="12.75" x14ac:dyDescent="0.2">
      <c r="A418" s="48" t="s">
        <v>327</v>
      </c>
      <c r="B418" s="48" t="s">
        <v>534</v>
      </c>
      <c r="C418" s="48" t="s">
        <v>337</v>
      </c>
      <c r="D418" s="7"/>
      <c r="E418" s="7"/>
      <c r="F418" s="7"/>
      <c r="G418" s="7"/>
      <c r="H418" s="7"/>
    </row>
    <row r="419" spans="1:8" ht="12.75" x14ac:dyDescent="0.2">
      <c r="A419" s="48" t="s">
        <v>327</v>
      </c>
      <c r="B419" s="48" t="s">
        <v>190</v>
      </c>
      <c r="C419" s="48" t="s">
        <v>191</v>
      </c>
      <c r="D419" s="7"/>
      <c r="E419" s="7"/>
      <c r="F419" s="7"/>
      <c r="G419" s="7"/>
      <c r="H419" s="7"/>
    </row>
    <row r="420" spans="1:8" ht="12.75" x14ac:dyDescent="0.2">
      <c r="A420" s="48"/>
      <c r="B420" s="48" t="s">
        <v>162</v>
      </c>
      <c r="C420" s="48"/>
      <c r="D420" s="7"/>
      <c r="E420" s="7"/>
      <c r="F420" s="7"/>
      <c r="G420" s="7"/>
      <c r="H420" s="7"/>
    </row>
    <row r="421" spans="1:8" ht="12.75" x14ac:dyDescent="0.2">
      <c r="A421" s="48" t="s">
        <v>338</v>
      </c>
      <c r="B421" s="48" t="s">
        <v>778</v>
      </c>
      <c r="C421" s="48" t="s">
        <v>339</v>
      </c>
      <c r="D421" s="11"/>
      <c r="E421" s="11"/>
      <c r="F421" s="11"/>
      <c r="G421" s="11"/>
      <c r="H421" s="11"/>
    </row>
    <row r="422" spans="1:8" ht="12.75" x14ac:dyDescent="0.2">
      <c r="A422" s="48" t="s">
        <v>338</v>
      </c>
      <c r="B422" s="48" t="s">
        <v>579</v>
      </c>
      <c r="C422" s="48" t="s">
        <v>340</v>
      </c>
      <c r="D422" s="45"/>
      <c r="E422" s="45"/>
      <c r="F422" s="45"/>
      <c r="G422" s="45"/>
      <c r="H422" s="45"/>
    </row>
    <row r="423" spans="1:8" ht="12.75" x14ac:dyDescent="0.2">
      <c r="A423" s="48" t="s">
        <v>338</v>
      </c>
      <c r="B423" s="48" t="s">
        <v>170</v>
      </c>
      <c r="C423" s="6" t="s">
        <v>171</v>
      </c>
      <c r="D423" s="7"/>
      <c r="E423" s="7"/>
      <c r="F423" s="7"/>
      <c r="G423" s="7"/>
      <c r="H423" s="7"/>
    </row>
    <row r="424" spans="1:8" ht="12.75" x14ac:dyDescent="0.2">
      <c r="A424" s="48" t="s">
        <v>338</v>
      </c>
      <c r="B424" s="48" t="s">
        <v>190</v>
      </c>
      <c r="C424" s="48" t="s">
        <v>191</v>
      </c>
      <c r="D424" s="7"/>
      <c r="E424" s="7"/>
      <c r="F424" s="7"/>
      <c r="G424" s="7"/>
      <c r="H424" s="7"/>
    </row>
    <row r="425" spans="1:8" ht="12.75" x14ac:dyDescent="0.2">
      <c r="A425" s="48" t="s">
        <v>338</v>
      </c>
      <c r="B425" s="48" t="s">
        <v>192</v>
      </c>
      <c r="C425" s="48" t="s">
        <v>193</v>
      </c>
      <c r="D425" s="11"/>
      <c r="E425" s="11"/>
      <c r="F425" s="11"/>
      <c r="G425" s="11"/>
      <c r="H425" s="11"/>
    </row>
    <row r="426" spans="1:8" ht="12.75" x14ac:dyDescent="0.2">
      <c r="A426" s="48"/>
      <c r="B426" s="48" t="s">
        <v>162</v>
      </c>
      <c r="C426" s="48" t="s">
        <v>162</v>
      </c>
      <c r="D426" s="7"/>
      <c r="E426" s="7"/>
      <c r="F426" s="7"/>
      <c r="G426" s="7"/>
      <c r="H426" s="7"/>
    </row>
    <row r="427" spans="1:8" ht="12.75" x14ac:dyDescent="0.2">
      <c r="A427" s="48" t="s">
        <v>341</v>
      </c>
      <c r="B427" s="48" t="s">
        <v>779</v>
      </c>
      <c r="C427" s="48" t="s">
        <v>342</v>
      </c>
      <c r="D427" s="11"/>
      <c r="E427" s="11"/>
      <c r="F427" s="11"/>
      <c r="G427" s="11"/>
      <c r="H427" s="11"/>
    </row>
    <row r="428" spans="1:8" ht="12.75" x14ac:dyDescent="0.2">
      <c r="A428" s="48" t="s">
        <v>341</v>
      </c>
      <c r="B428" s="48" t="s">
        <v>780</v>
      </c>
      <c r="C428" s="48" t="s">
        <v>343</v>
      </c>
      <c r="D428" s="11"/>
      <c r="E428" s="11"/>
      <c r="F428" s="11"/>
      <c r="G428" s="11"/>
      <c r="H428" s="11"/>
    </row>
    <row r="429" spans="1:8" ht="12.75" x14ac:dyDescent="0.2">
      <c r="A429" s="48" t="s">
        <v>341</v>
      </c>
      <c r="B429" s="48" t="s">
        <v>781</v>
      </c>
      <c r="C429" s="48" t="s">
        <v>344</v>
      </c>
      <c r="D429" s="11"/>
      <c r="E429" s="11"/>
      <c r="F429" s="11"/>
      <c r="G429" s="11"/>
      <c r="H429" s="11"/>
    </row>
    <row r="430" spans="1:8" ht="12.75" x14ac:dyDescent="0.2">
      <c r="A430" s="48" t="s">
        <v>341</v>
      </c>
      <c r="B430" s="48" t="s">
        <v>190</v>
      </c>
      <c r="C430" s="48" t="s">
        <v>191</v>
      </c>
      <c r="D430" s="7"/>
      <c r="E430" s="7"/>
      <c r="F430" s="7"/>
      <c r="G430" s="7"/>
      <c r="H430" s="7"/>
    </row>
    <row r="431" spans="1:8" ht="12.75" x14ac:dyDescent="0.2">
      <c r="A431" s="48" t="s">
        <v>341</v>
      </c>
      <c r="B431" s="48" t="s">
        <v>192</v>
      </c>
      <c r="C431" s="48" t="s">
        <v>193</v>
      </c>
      <c r="D431" s="11"/>
      <c r="E431" s="11"/>
      <c r="F431" s="11"/>
      <c r="G431" s="11"/>
      <c r="H431" s="11"/>
    </row>
    <row r="432" spans="1:8" ht="12.75" x14ac:dyDescent="0.2">
      <c r="A432" s="48"/>
      <c r="B432" s="48" t="s">
        <v>162</v>
      </c>
      <c r="C432" s="48" t="s">
        <v>162</v>
      </c>
      <c r="D432" s="7"/>
      <c r="E432" s="7"/>
      <c r="F432" s="7"/>
      <c r="G432" s="7"/>
      <c r="H432" s="7"/>
    </row>
    <row r="433" spans="1:8" ht="12.75" x14ac:dyDescent="0.2">
      <c r="A433" s="48" t="s">
        <v>345</v>
      </c>
      <c r="B433" s="48" t="s">
        <v>346</v>
      </c>
      <c r="C433" s="48" t="s">
        <v>347</v>
      </c>
      <c r="D433" s="11"/>
      <c r="E433" s="11"/>
      <c r="F433" s="11"/>
      <c r="G433" s="11"/>
      <c r="H433" s="11"/>
    </row>
    <row r="434" spans="1:8" ht="12.75" x14ac:dyDescent="0.2">
      <c r="A434" s="48" t="s">
        <v>345</v>
      </c>
      <c r="B434" s="48" t="s">
        <v>348</v>
      </c>
      <c r="C434" s="48" t="s">
        <v>348</v>
      </c>
      <c r="D434" s="7"/>
      <c r="E434" s="7"/>
      <c r="F434" s="7"/>
      <c r="G434" s="7"/>
      <c r="H434" s="7"/>
    </row>
    <row r="435" spans="1:8" ht="12.75" x14ac:dyDescent="0.2">
      <c r="A435" s="48" t="s">
        <v>345</v>
      </c>
      <c r="B435" s="48" t="s">
        <v>349</v>
      </c>
      <c r="C435" s="48" t="s">
        <v>349</v>
      </c>
      <c r="D435" s="7"/>
      <c r="E435" s="7"/>
      <c r="F435" s="7"/>
      <c r="G435" s="7"/>
      <c r="H435" s="7"/>
    </row>
    <row r="436" spans="1:8" ht="12.75" x14ac:dyDescent="0.2">
      <c r="A436" s="48" t="s">
        <v>345</v>
      </c>
      <c r="B436" s="48" t="s">
        <v>350</v>
      </c>
      <c r="C436" s="48" t="s">
        <v>350</v>
      </c>
      <c r="D436" s="7"/>
      <c r="E436" s="7"/>
      <c r="F436" s="7"/>
      <c r="G436" s="7"/>
      <c r="H436" s="7"/>
    </row>
    <row r="437" spans="1:8" ht="12.75" x14ac:dyDescent="0.2">
      <c r="A437" s="48" t="s">
        <v>345</v>
      </c>
      <c r="B437" s="48" t="s">
        <v>351</v>
      </c>
      <c r="C437" s="48" t="s">
        <v>352</v>
      </c>
      <c r="D437" s="11"/>
      <c r="E437" s="11"/>
      <c r="F437" s="11"/>
      <c r="G437" s="11"/>
      <c r="H437" s="11"/>
    </row>
    <row r="438" spans="1:8" ht="12.75" x14ac:dyDescent="0.2">
      <c r="A438" s="48"/>
      <c r="B438" s="48" t="s">
        <v>162</v>
      </c>
      <c r="C438" s="48" t="s">
        <v>162</v>
      </c>
      <c r="D438" s="7"/>
      <c r="E438" s="7"/>
      <c r="F438" s="7"/>
      <c r="G438" s="7"/>
      <c r="H438" s="7"/>
    </row>
    <row r="439" spans="1:8" ht="12.75" x14ac:dyDescent="0.2">
      <c r="A439" s="48" t="s">
        <v>380</v>
      </c>
      <c r="B439" s="48" t="s">
        <v>381</v>
      </c>
      <c r="C439" s="48" t="s">
        <v>353</v>
      </c>
      <c r="D439" s="11"/>
      <c r="E439" s="11"/>
      <c r="F439" s="11"/>
      <c r="G439" s="11"/>
      <c r="H439" s="11"/>
    </row>
    <row r="440" spans="1:8" ht="12.75" x14ac:dyDescent="0.2">
      <c r="A440" s="48" t="s">
        <v>380</v>
      </c>
      <c r="B440" s="48" t="s">
        <v>354</v>
      </c>
      <c r="C440" s="48" t="s">
        <v>355</v>
      </c>
      <c r="D440" s="11"/>
      <c r="E440" s="11"/>
      <c r="F440" s="11"/>
      <c r="G440" s="11"/>
      <c r="H440" s="11"/>
    </row>
    <row r="441" spans="1:8" ht="12.75" x14ac:dyDescent="0.2">
      <c r="A441" s="48" t="s">
        <v>380</v>
      </c>
      <c r="B441" s="48" t="s">
        <v>356</v>
      </c>
      <c r="C441" s="48" t="s">
        <v>357</v>
      </c>
      <c r="D441" s="11"/>
      <c r="E441" s="11"/>
      <c r="F441" s="11"/>
      <c r="G441" s="11"/>
      <c r="H441" s="11"/>
    </row>
    <row r="442" spans="1:8" ht="12.75" x14ac:dyDescent="0.2">
      <c r="A442" s="48" t="s">
        <v>380</v>
      </c>
      <c r="B442" s="48" t="s">
        <v>190</v>
      </c>
      <c r="C442" s="48" t="s">
        <v>191</v>
      </c>
      <c r="D442" s="7"/>
      <c r="E442" s="7"/>
      <c r="F442" s="7"/>
      <c r="G442" s="7"/>
      <c r="H442" s="7"/>
    </row>
    <row r="443" spans="1:8" ht="12.75" x14ac:dyDescent="0.2">
      <c r="A443" s="48" t="s">
        <v>380</v>
      </c>
      <c r="B443" s="48" t="s">
        <v>192</v>
      </c>
      <c r="C443" s="48" t="s">
        <v>193</v>
      </c>
      <c r="D443" s="11"/>
      <c r="E443" s="11"/>
      <c r="F443" s="11"/>
      <c r="G443" s="11"/>
      <c r="H443" s="11"/>
    </row>
    <row r="444" spans="1:8" ht="12.75" x14ac:dyDescent="0.2">
      <c r="A444" s="48"/>
      <c r="B444" s="48" t="s">
        <v>162</v>
      </c>
      <c r="C444" s="48" t="s">
        <v>162</v>
      </c>
      <c r="D444" s="7"/>
      <c r="E444" s="7"/>
      <c r="F444" s="7"/>
      <c r="G444" s="7"/>
      <c r="H444" s="7"/>
    </row>
    <row r="445" spans="1:8" ht="12.75" x14ac:dyDescent="0.2">
      <c r="A445" s="48" t="s">
        <v>358</v>
      </c>
      <c r="B445" s="48" t="s">
        <v>359</v>
      </c>
      <c r="C445" s="48" t="s">
        <v>360</v>
      </c>
      <c r="D445" s="11"/>
      <c r="E445" s="11"/>
      <c r="F445" s="11"/>
      <c r="G445" s="11"/>
      <c r="H445" s="11"/>
    </row>
    <row r="446" spans="1:8" ht="12.75" x14ac:dyDescent="0.2">
      <c r="A446" s="48" t="s">
        <v>358</v>
      </c>
      <c r="B446" s="48" t="s">
        <v>361</v>
      </c>
      <c r="C446" s="48" t="s">
        <v>362</v>
      </c>
      <c r="D446" s="11"/>
      <c r="E446" s="11"/>
      <c r="F446" s="11"/>
      <c r="G446" s="11"/>
      <c r="H446" s="11"/>
    </row>
    <row r="447" spans="1:8" ht="12.75" x14ac:dyDescent="0.2">
      <c r="A447" s="48" t="s">
        <v>358</v>
      </c>
      <c r="B447" s="48" t="s">
        <v>782</v>
      </c>
      <c r="C447" s="48" t="s">
        <v>363</v>
      </c>
      <c r="D447" s="11"/>
      <c r="E447" s="11"/>
      <c r="F447" s="11"/>
      <c r="G447" s="11"/>
      <c r="H447" s="11"/>
    </row>
    <row r="448" spans="1:8" ht="12.75" x14ac:dyDescent="0.2">
      <c r="A448" s="48" t="s">
        <v>358</v>
      </c>
      <c r="B448" s="48" t="s">
        <v>783</v>
      </c>
      <c r="C448" s="48" t="s">
        <v>364</v>
      </c>
      <c r="D448" s="11"/>
      <c r="E448" s="11"/>
      <c r="F448" s="11"/>
      <c r="G448" s="11"/>
      <c r="H448" s="11"/>
    </row>
    <row r="449" spans="1:8" ht="12.75" x14ac:dyDescent="0.2">
      <c r="A449" s="48" t="s">
        <v>358</v>
      </c>
      <c r="B449" s="48" t="s">
        <v>784</v>
      </c>
      <c r="C449" s="48" t="s">
        <v>365</v>
      </c>
      <c r="D449" s="11"/>
      <c r="E449" s="11"/>
      <c r="F449" s="11"/>
      <c r="G449" s="11"/>
      <c r="H449" s="11"/>
    </row>
    <row r="450" spans="1:8" ht="12.75" x14ac:dyDescent="0.2">
      <c r="A450" s="48" t="s">
        <v>358</v>
      </c>
      <c r="B450" s="48" t="s">
        <v>170</v>
      </c>
      <c r="C450" s="48" t="s">
        <v>171</v>
      </c>
      <c r="D450" s="11"/>
      <c r="E450" s="11"/>
      <c r="F450" s="11"/>
      <c r="G450" s="11"/>
      <c r="H450" s="11"/>
    </row>
    <row r="451" spans="1:8" ht="12.75" x14ac:dyDescent="0.2">
      <c r="A451" s="48" t="s">
        <v>358</v>
      </c>
      <c r="B451" s="48" t="s">
        <v>190</v>
      </c>
      <c r="C451" s="48" t="s">
        <v>191</v>
      </c>
      <c r="D451" s="7"/>
      <c r="E451" s="7"/>
      <c r="F451" s="7"/>
      <c r="G451" s="7"/>
      <c r="H451" s="7"/>
    </row>
    <row r="452" spans="1:8" ht="12.75" x14ac:dyDescent="0.2">
      <c r="A452" s="48" t="s">
        <v>358</v>
      </c>
      <c r="B452" s="48" t="s">
        <v>192</v>
      </c>
      <c r="C452" s="48" t="s">
        <v>193</v>
      </c>
      <c r="D452" s="11"/>
      <c r="E452" s="11"/>
      <c r="F452" s="11"/>
      <c r="G452" s="11"/>
      <c r="H452" s="11"/>
    </row>
    <row r="453" spans="1:8" ht="12.75" x14ac:dyDescent="0.2">
      <c r="A453" s="48"/>
      <c r="B453" s="48" t="s">
        <v>162</v>
      </c>
      <c r="C453" s="48"/>
      <c r="D453" s="7"/>
      <c r="E453" s="7"/>
      <c r="F453" s="7"/>
      <c r="G453" s="7"/>
      <c r="H453" s="7"/>
    </row>
    <row r="454" spans="1:8" ht="12.75" x14ac:dyDescent="0.2">
      <c r="A454" s="48" t="s">
        <v>366</v>
      </c>
      <c r="B454" s="48" t="s">
        <v>367</v>
      </c>
      <c r="C454" s="48" t="s">
        <v>367</v>
      </c>
      <c r="D454" s="11"/>
      <c r="E454" s="11"/>
      <c r="F454" s="11"/>
      <c r="G454" s="11"/>
      <c r="H454" s="11"/>
    </row>
    <row r="455" spans="1:8" ht="12.75" x14ac:dyDescent="0.2">
      <c r="A455" s="48" t="s">
        <v>366</v>
      </c>
      <c r="B455" s="48" t="s">
        <v>368</v>
      </c>
      <c r="C455" s="48" t="s">
        <v>368</v>
      </c>
      <c r="D455" s="7"/>
      <c r="E455" s="7"/>
      <c r="F455" s="7"/>
      <c r="G455" s="7"/>
      <c r="H455" s="7"/>
    </row>
    <row r="456" spans="1:8" ht="12.75" x14ac:dyDescent="0.2">
      <c r="A456" s="48" t="s">
        <v>366</v>
      </c>
      <c r="B456" s="48" t="s">
        <v>369</v>
      </c>
      <c r="C456" s="48" t="s">
        <v>369</v>
      </c>
      <c r="D456" s="11"/>
      <c r="E456" s="11"/>
      <c r="F456" s="11"/>
      <c r="G456" s="11"/>
      <c r="H456" s="11"/>
    </row>
    <row r="457" spans="1:8" ht="12.75" x14ac:dyDescent="0.2">
      <c r="A457" s="48" t="s">
        <v>366</v>
      </c>
      <c r="B457" s="48" t="s">
        <v>170</v>
      </c>
      <c r="C457" s="6" t="s">
        <v>171</v>
      </c>
      <c r="D457" s="7"/>
      <c r="E457" s="7"/>
      <c r="F457" s="7"/>
      <c r="G457" s="7"/>
      <c r="H457" s="7"/>
    </row>
    <row r="458" spans="1:8" ht="12.75" x14ac:dyDescent="0.2">
      <c r="A458" s="48" t="s">
        <v>366</v>
      </c>
      <c r="B458" s="48" t="s">
        <v>190</v>
      </c>
      <c r="C458" s="48" t="s">
        <v>191</v>
      </c>
      <c r="D458" s="7"/>
      <c r="E458" s="7"/>
      <c r="F458" s="7"/>
      <c r="G458" s="7"/>
      <c r="H458" s="7"/>
    </row>
    <row r="459" spans="1:8" ht="12.75" x14ac:dyDescent="0.2">
      <c r="A459" s="48" t="s">
        <v>366</v>
      </c>
      <c r="B459" s="48" t="s">
        <v>192</v>
      </c>
      <c r="C459" s="48" t="s">
        <v>193</v>
      </c>
      <c r="D459" s="11"/>
      <c r="E459" s="11"/>
      <c r="F459" s="11"/>
      <c r="G459" s="11"/>
      <c r="H459" s="11"/>
    </row>
    <row r="460" spans="1:8" ht="12.75" x14ac:dyDescent="0.2">
      <c r="A460" s="48"/>
      <c r="B460" s="48" t="s">
        <v>162</v>
      </c>
      <c r="C460" s="48"/>
      <c r="D460" s="7"/>
      <c r="E460" s="7"/>
      <c r="F460" s="7"/>
      <c r="G460" s="7"/>
      <c r="H460" s="7"/>
    </row>
    <row r="461" spans="1:8" ht="12.75" x14ac:dyDescent="0.2">
      <c r="A461" s="48" t="s">
        <v>370</v>
      </c>
      <c r="B461" s="48" t="s">
        <v>371</v>
      </c>
      <c r="C461" s="48" t="s">
        <v>372</v>
      </c>
      <c r="D461" s="11"/>
      <c r="E461" s="11"/>
      <c r="F461" s="11"/>
      <c r="G461" s="11"/>
      <c r="H461" s="11"/>
    </row>
    <row r="462" spans="1:8" ht="12.75" x14ac:dyDescent="0.2">
      <c r="A462" s="48" t="s">
        <v>370</v>
      </c>
      <c r="B462" s="48" t="s">
        <v>373</v>
      </c>
      <c r="C462" s="48" t="s">
        <v>808</v>
      </c>
      <c r="D462" s="11"/>
      <c r="E462" s="11"/>
      <c r="F462" s="11"/>
      <c r="G462" s="11"/>
      <c r="H462" s="11"/>
    </row>
    <row r="463" spans="1:8" ht="12.75" x14ac:dyDescent="0.2">
      <c r="A463" s="48" t="s">
        <v>370</v>
      </c>
      <c r="B463" s="48" t="s">
        <v>374</v>
      </c>
      <c r="C463" s="48" t="s">
        <v>375</v>
      </c>
      <c r="D463" s="11"/>
      <c r="E463" s="11"/>
      <c r="F463" s="11"/>
      <c r="G463" s="11"/>
      <c r="H463" s="11"/>
    </row>
    <row r="464" spans="1:8" ht="12.75" x14ac:dyDescent="0.2">
      <c r="A464" s="48" t="s">
        <v>370</v>
      </c>
      <c r="B464" s="48" t="s">
        <v>376</v>
      </c>
      <c r="C464" s="48" t="s">
        <v>377</v>
      </c>
      <c r="D464" s="7"/>
      <c r="E464" s="7"/>
      <c r="F464" s="7"/>
      <c r="G464" s="7"/>
      <c r="H464" s="7"/>
    </row>
    <row r="465" spans="1:8" ht="12.75" x14ac:dyDescent="0.2">
      <c r="A465" s="48" t="s">
        <v>370</v>
      </c>
      <c r="B465" s="48" t="s">
        <v>170</v>
      </c>
      <c r="C465" s="6" t="s">
        <v>171</v>
      </c>
      <c r="D465" s="7"/>
      <c r="E465" s="7"/>
      <c r="F465" s="7"/>
      <c r="G465" s="7"/>
      <c r="H465" s="7"/>
    </row>
    <row r="466" spans="1:8" ht="12.75" x14ac:dyDescent="0.2">
      <c r="A466" s="48" t="s">
        <v>370</v>
      </c>
      <c r="B466" s="48" t="s">
        <v>190</v>
      </c>
      <c r="C466" s="48" t="s">
        <v>191</v>
      </c>
      <c r="D466" s="7"/>
      <c r="E466" s="7"/>
      <c r="F466" s="7"/>
      <c r="G466" s="7"/>
      <c r="H466" s="7"/>
    </row>
    <row r="467" spans="1:8" ht="12.75" x14ac:dyDescent="0.2">
      <c r="A467" s="48" t="s">
        <v>370</v>
      </c>
      <c r="B467" s="48" t="s">
        <v>192</v>
      </c>
      <c r="C467" s="48" t="s">
        <v>378</v>
      </c>
      <c r="D467" s="11"/>
      <c r="E467" s="11"/>
      <c r="F467" s="11"/>
      <c r="G467" s="11"/>
      <c r="H467" s="11"/>
    </row>
    <row r="468" spans="1:8" ht="12.75" x14ac:dyDescent="0.2">
      <c r="A468" s="48"/>
      <c r="B468" s="48" t="s">
        <v>162</v>
      </c>
      <c r="C468" s="48"/>
      <c r="D468" s="7"/>
      <c r="E468" s="7"/>
      <c r="F468" s="7"/>
      <c r="G468" s="7"/>
      <c r="H468" s="7"/>
    </row>
    <row r="469" spans="1:8" ht="12.75" x14ac:dyDescent="0.2">
      <c r="A469" s="48" t="s">
        <v>384</v>
      </c>
      <c r="B469" s="48" t="s">
        <v>20</v>
      </c>
      <c r="C469" s="48" t="s">
        <v>809</v>
      </c>
      <c r="D469" s="7"/>
      <c r="E469" s="7"/>
      <c r="F469" s="7"/>
      <c r="G469" s="7"/>
      <c r="H469" s="7"/>
    </row>
    <row r="470" spans="1:8" ht="12.75" x14ac:dyDescent="0.2">
      <c r="A470" s="48" t="s">
        <v>384</v>
      </c>
      <c r="B470" s="48" t="s">
        <v>21</v>
      </c>
      <c r="C470" s="48" t="s">
        <v>810</v>
      </c>
      <c r="D470" s="7"/>
      <c r="E470" s="7"/>
      <c r="F470" s="7"/>
      <c r="G470" s="7"/>
      <c r="H470" s="7"/>
    </row>
    <row r="471" spans="1:8" ht="12.75" x14ac:dyDescent="0.2">
      <c r="A471" s="48"/>
      <c r="B471" s="48" t="s">
        <v>162</v>
      </c>
      <c r="C471" s="48"/>
      <c r="D471" s="7"/>
      <c r="E471" s="7"/>
      <c r="F471" s="7"/>
      <c r="G471" s="7"/>
      <c r="H471" s="7"/>
    </row>
    <row r="472" spans="1:8" ht="12.75" x14ac:dyDescent="0.2">
      <c r="A472" s="48" t="s">
        <v>404</v>
      </c>
      <c r="B472" s="48" t="s">
        <v>405</v>
      </c>
      <c r="C472" s="48" t="s">
        <v>405</v>
      </c>
      <c r="D472" s="7"/>
      <c r="E472" s="7"/>
      <c r="F472" s="7"/>
      <c r="G472" s="7"/>
      <c r="H472" s="7"/>
    </row>
    <row r="473" spans="1:8" ht="12.75" x14ac:dyDescent="0.2">
      <c r="A473" s="48" t="s">
        <v>404</v>
      </c>
      <c r="B473" s="48" t="s">
        <v>566</v>
      </c>
      <c r="C473" s="48" t="s">
        <v>566</v>
      </c>
      <c r="D473" s="7"/>
      <c r="E473" s="7"/>
      <c r="F473" s="7"/>
      <c r="G473" s="7"/>
      <c r="H473" s="7"/>
    </row>
    <row r="474" spans="1:8" ht="12.75" x14ac:dyDescent="0.2">
      <c r="A474" s="48" t="s">
        <v>404</v>
      </c>
      <c r="B474" s="48" t="s">
        <v>567</v>
      </c>
      <c r="C474" s="48" t="s">
        <v>567</v>
      </c>
      <c r="D474" s="7"/>
      <c r="E474" s="7"/>
      <c r="F474" s="7"/>
      <c r="G474" s="7"/>
      <c r="H474" s="7"/>
    </row>
    <row r="475" spans="1:8" ht="12.75" x14ac:dyDescent="0.2">
      <c r="A475" s="48" t="s">
        <v>404</v>
      </c>
      <c r="B475" s="48" t="s">
        <v>568</v>
      </c>
      <c r="C475" s="48" t="s">
        <v>568</v>
      </c>
      <c r="D475" s="7"/>
      <c r="E475" s="7"/>
      <c r="F475" s="7"/>
      <c r="G475" s="7"/>
      <c r="H475" s="7"/>
    </row>
    <row r="476" spans="1:8" ht="12.75" x14ac:dyDescent="0.2">
      <c r="A476" s="48" t="s">
        <v>404</v>
      </c>
      <c r="B476" s="48" t="s">
        <v>569</v>
      </c>
      <c r="C476" s="48" t="s">
        <v>569</v>
      </c>
      <c r="D476" s="7"/>
      <c r="E476" s="7"/>
      <c r="F476" s="7"/>
      <c r="G476" s="7"/>
      <c r="H476" s="7"/>
    </row>
    <row r="477" spans="1:8" ht="12.75" x14ac:dyDescent="0.2">
      <c r="A477" s="48" t="s">
        <v>404</v>
      </c>
      <c r="B477" s="48" t="s">
        <v>570</v>
      </c>
      <c r="C477" s="48" t="s">
        <v>571</v>
      </c>
      <c r="D477" s="11"/>
      <c r="E477" s="11"/>
      <c r="F477" s="11"/>
      <c r="G477" s="11"/>
      <c r="H477" s="11"/>
    </row>
    <row r="478" spans="1:8" ht="12.75" x14ac:dyDescent="0.2">
      <c r="A478" s="48" t="s">
        <v>404</v>
      </c>
      <c r="B478" s="48" t="s">
        <v>572</v>
      </c>
      <c r="C478" s="48" t="s">
        <v>572</v>
      </c>
      <c r="D478" s="7"/>
      <c r="E478" s="7"/>
      <c r="F478" s="7"/>
      <c r="G478" s="7"/>
      <c r="H478" s="7"/>
    </row>
    <row r="479" spans="1:8" ht="12.75" x14ac:dyDescent="0.2">
      <c r="A479" s="48" t="s">
        <v>404</v>
      </c>
      <c r="B479" s="48" t="s">
        <v>573</v>
      </c>
      <c r="C479" s="48" t="s">
        <v>573</v>
      </c>
      <c r="D479" s="7"/>
      <c r="E479" s="7"/>
      <c r="F479" s="7"/>
      <c r="G479" s="7"/>
      <c r="H479" s="7"/>
    </row>
    <row r="480" spans="1:8" ht="12.75" x14ac:dyDescent="0.2">
      <c r="A480" s="48" t="s">
        <v>404</v>
      </c>
      <c r="B480" s="48" t="s">
        <v>574</v>
      </c>
      <c r="C480" s="48" t="s">
        <v>574</v>
      </c>
      <c r="D480" s="7"/>
      <c r="E480" s="7"/>
      <c r="F480" s="7"/>
      <c r="G480" s="7"/>
      <c r="H480" s="7"/>
    </row>
    <row r="481" spans="1:8" ht="12.75" x14ac:dyDescent="0.2">
      <c r="A481" s="48" t="s">
        <v>404</v>
      </c>
      <c r="B481" s="48" t="s">
        <v>575</v>
      </c>
      <c r="C481" s="48" t="s">
        <v>575</v>
      </c>
      <c r="D481" s="7"/>
      <c r="E481" s="7"/>
      <c r="F481" s="7"/>
      <c r="G481" s="7"/>
      <c r="H481" s="7"/>
    </row>
    <row r="482" spans="1:8" ht="12.75" x14ac:dyDescent="0.2">
      <c r="A482" s="48" t="s">
        <v>404</v>
      </c>
      <c r="B482" s="48" t="s">
        <v>170</v>
      </c>
      <c r="C482" s="6" t="s">
        <v>171</v>
      </c>
      <c r="D482" s="7"/>
      <c r="E482" s="7"/>
      <c r="F482" s="7"/>
      <c r="G482" s="7"/>
      <c r="H482" s="7"/>
    </row>
    <row r="483" spans="1:8" ht="12.75" x14ac:dyDescent="0.2">
      <c r="A483" s="48" t="s">
        <v>404</v>
      </c>
      <c r="B483" s="48" t="s">
        <v>190</v>
      </c>
      <c r="C483" s="6" t="s">
        <v>191</v>
      </c>
      <c r="D483" s="7"/>
      <c r="E483" s="7"/>
      <c r="F483" s="7"/>
      <c r="G483" s="7"/>
      <c r="H483" s="7"/>
    </row>
    <row r="484" spans="1:8" ht="12.75" x14ac:dyDescent="0.2">
      <c r="A484" s="48" t="s">
        <v>404</v>
      </c>
      <c r="B484" s="48" t="s">
        <v>192</v>
      </c>
      <c r="C484" s="6" t="s">
        <v>193</v>
      </c>
      <c r="D484" s="11"/>
      <c r="E484" s="11"/>
      <c r="F484" s="11"/>
      <c r="G484" s="11"/>
      <c r="H484" s="11"/>
    </row>
    <row r="485" spans="1:8" ht="12.75" x14ac:dyDescent="0.2">
      <c r="A485" s="48"/>
      <c r="B485" s="48" t="s">
        <v>162</v>
      </c>
      <c r="C485" s="48"/>
      <c r="D485" s="7"/>
      <c r="E485" s="7"/>
      <c r="F485" s="7"/>
      <c r="G485" s="7"/>
      <c r="H485" s="7"/>
    </row>
    <row r="486" spans="1:8" ht="12.75" x14ac:dyDescent="0.2">
      <c r="A486" s="48" t="s">
        <v>408</v>
      </c>
      <c r="B486" s="48" t="s">
        <v>405</v>
      </c>
      <c r="C486" s="48" t="s">
        <v>405</v>
      </c>
      <c r="D486" s="7"/>
      <c r="E486" s="7"/>
      <c r="F486" s="7"/>
      <c r="G486" s="7"/>
      <c r="H486" s="7"/>
    </row>
    <row r="487" spans="1:8" ht="12.75" x14ac:dyDescent="0.2">
      <c r="A487" s="48" t="s">
        <v>408</v>
      </c>
      <c r="B487" s="48" t="s">
        <v>566</v>
      </c>
      <c r="C487" s="48" t="s">
        <v>566</v>
      </c>
      <c r="D487" s="7"/>
      <c r="E487" s="7"/>
      <c r="F487" s="7"/>
      <c r="G487" s="7"/>
      <c r="H487" s="7"/>
    </row>
    <row r="488" spans="1:8" ht="12.75" x14ac:dyDescent="0.2">
      <c r="A488" s="48" t="s">
        <v>408</v>
      </c>
      <c r="B488" s="48" t="s">
        <v>567</v>
      </c>
      <c r="C488" s="48" t="s">
        <v>567</v>
      </c>
      <c r="D488" s="7"/>
      <c r="E488" s="7"/>
      <c r="F488" s="7"/>
      <c r="G488" s="7"/>
      <c r="H488" s="7"/>
    </row>
    <row r="489" spans="1:8" ht="12.75" x14ac:dyDescent="0.2">
      <c r="A489" s="48" t="s">
        <v>408</v>
      </c>
      <c r="B489" s="48" t="s">
        <v>568</v>
      </c>
      <c r="C489" s="48" t="s">
        <v>568</v>
      </c>
      <c r="D489" s="7"/>
      <c r="E489" s="7"/>
      <c r="F489" s="7"/>
      <c r="G489" s="7"/>
      <c r="H489" s="7"/>
    </row>
    <row r="490" spans="1:8" ht="12.75" x14ac:dyDescent="0.2">
      <c r="A490" s="48" t="s">
        <v>408</v>
      </c>
      <c r="B490" s="48" t="s">
        <v>569</v>
      </c>
      <c r="C490" s="48" t="s">
        <v>569</v>
      </c>
      <c r="D490" s="7"/>
      <c r="E490" s="7"/>
      <c r="F490" s="7"/>
      <c r="G490" s="7"/>
      <c r="H490" s="7"/>
    </row>
    <row r="491" spans="1:8" ht="12.75" x14ac:dyDescent="0.2">
      <c r="A491" s="48" t="s">
        <v>408</v>
      </c>
      <c r="B491" s="48" t="s">
        <v>570</v>
      </c>
      <c r="C491" s="48" t="s">
        <v>571</v>
      </c>
      <c r="D491" s="11"/>
      <c r="E491" s="11"/>
      <c r="F491" s="11"/>
      <c r="G491" s="11"/>
      <c r="H491" s="11"/>
    </row>
    <row r="492" spans="1:8" ht="12.75" x14ac:dyDescent="0.2">
      <c r="A492" s="48" t="s">
        <v>408</v>
      </c>
      <c r="B492" s="48" t="s">
        <v>572</v>
      </c>
      <c r="C492" s="48" t="s">
        <v>572</v>
      </c>
      <c r="D492" s="7"/>
      <c r="E492" s="7"/>
      <c r="F492" s="7"/>
      <c r="G492" s="7"/>
      <c r="H492" s="7"/>
    </row>
    <row r="493" spans="1:8" ht="12.75" x14ac:dyDescent="0.2">
      <c r="A493" s="48" t="s">
        <v>408</v>
      </c>
      <c r="B493" s="48" t="s">
        <v>573</v>
      </c>
      <c r="C493" s="48" t="s">
        <v>573</v>
      </c>
      <c r="D493" s="7"/>
      <c r="E493" s="7"/>
      <c r="F493" s="7"/>
      <c r="G493" s="7"/>
      <c r="H493" s="7"/>
    </row>
    <row r="494" spans="1:8" ht="12.75" x14ac:dyDescent="0.2">
      <c r="A494" s="48" t="s">
        <v>408</v>
      </c>
      <c r="B494" s="48" t="s">
        <v>574</v>
      </c>
      <c r="C494" s="48" t="s">
        <v>574</v>
      </c>
      <c r="D494" s="7"/>
      <c r="E494" s="7"/>
      <c r="F494" s="7"/>
      <c r="G494" s="7"/>
      <c r="H494" s="7"/>
    </row>
    <row r="495" spans="1:8" ht="12.75" x14ac:dyDescent="0.2">
      <c r="A495" s="48" t="s">
        <v>408</v>
      </c>
      <c r="B495" s="48" t="s">
        <v>575</v>
      </c>
      <c r="C495" s="48" t="s">
        <v>575</v>
      </c>
      <c r="D495" s="7"/>
      <c r="E495" s="7"/>
      <c r="F495" s="7"/>
      <c r="G495" s="7"/>
      <c r="H495" s="7"/>
    </row>
    <row r="496" spans="1:8" ht="12.75" x14ac:dyDescent="0.2">
      <c r="A496" s="48" t="s">
        <v>408</v>
      </c>
      <c r="B496" s="48" t="s">
        <v>170</v>
      </c>
      <c r="C496" s="6" t="s">
        <v>171</v>
      </c>
      <c r="D496" s="7"/>
      <c r="E496" s="7"/>
      <c r="F496" s="7"/>
      <c r="G496" s="7"/>
      <c r="H496" s="7"/>
    </row>
    <row r="497" spans="1:8" ht="12.75" x14ac:dyDescent="0.2">
      <c r="A497" s="48" t="s">
        <v>408</v>
      </c>
      <c r="B497" s="48" t="s">
        <v>409</v>
      </c>
      <c r="C497" s="48" t="s">
        <v>410</v>
      </c>
      <c r="D497" s="7"/>
      <c r="E497" s="7"/>
      <c r="F497" s="7"/>
      <c r="G497" s="7"/>
      <c r="H497" s="7"/>
    </row>
    <row r="498" spans="1:8" ht="12.75" x14ac:dyDescent="0.2">
      <c r="A498" s="48" t="s">
        <v>408</v>
      </c>
      <c r="B498" s="48" t="s">
        <v>192</v>
      </c>
      <c r="C498" s="48" t="s">
        <v>193</v>
      </c>
      <c r="D498" s="11"/>
      <c r="E498" s="11"/>
      <c r="F498" s="11"/>
      <c r="G498" s="11"/>
      <c r="H498" s="11"/>
    </row>
    <row r="499" spans="1:8" ht="12.75" x14ac:dyDescent="0.2">
      <c r="A499" s="48" t="s">
        <v>408</v>
      </c>
      <c r="B499" s="48" t="s">
        <v>190</v>
      </c>
      <c r="C499" s="48" t="s">
        <v>191</v>
      </c>
      <c r="D499" s="7"/>
      <c r="E499" s="7"/>
      <c r="F499" s="7"/>
      <c r="G499" s="7"/>
      <c r="H499" s="7"/>
    </row>
    <row r="500" spans="1:8" ht="12.75" x14ac:dyDescent="0.2">
      <c r="A500" s="48"/>
      <c r="B500" s="48" t="s">
        <v>162</v>
      </c>
      <c r="C500" s="48"/>
      <c r="D500" s="7"/>
      <c r="E500" s="7"/>
      <c r="F500" s="7"/>
      <c r="G500" s="7"/>
      <c r="H500" s="7"/>
    </row>
    <row r="501" spans="1:8" ht="12.75" x14ac:dyDescent="0.2">
      <c r="A501" s="48" t="s">
        <v>412</v>
      </c>
      <c r="B501" s="48" t="s">
        <v>687</v>
      </c>
      <c r="C501" s="48" t="s">
        <v>413</v>
      </c>
      <c r="D501" s="7"/>
      <c r="E501" s="7"/>
      <c r="F501" s="7"/>
      <c r="G501" s="7"/>
      <c r="H501" s="7"/>
    </row>
    <row r="502" spans="1:8" ht="12.75" x14ac:dyDescent="0.2">
      <c r="A502" s="48" t="s">
        <v>412</v>
      </c>
      <c r="B502" s="48" t="s">
        <v>576</v>
      </c>
      <c r="C502" s="48" t="s">
        <v>577</v>
      </c>
      <c r="D502" s="7"/>
      <c r="E502" s="7"/>
      <c r="F502" s="7"/>
      <c r="G502" s="7"/>
      <c r="H502" s="7"/>
    </row>
    <row r="503" spans="1:8" ht="12.75" x14ac:dyDescent="0.2">
      <c r="A503" s="48" t="s">
        <v>412</v>
      </c>
      <c r="B503" s="48" t="s">
        <v>414</v>
      </c>
      <c r="C503" s="48" t="s">
        <v>578</v>
      </c>
      <c r="D503" s="11"/>
      <c r="E503" s="11"/>
      <c r="F503" s="11"/>
      <c r="G503" s="11"/>
      <c r="H503" s="11"/>
    </row>
    <row r="504" spans="1:8" ht="12.75" x14ac:dyDescent="0.2">
      <c r="A504" s="48" t="s">
        <v>412</v>
      </c>
      <c r="B504" s="48" t="s">
        <v>415</v>
      </c>
      <c r="C504" s="48" t="s">
        <v>416</v>
      </c>
      <c r="D504" s="7"/>
      <c r="E504" s="7"/>
      <c r="F504" s="7"/>
      <c r="G504" s="7"/>
      <c r="H504" s="7"/>
    </row>
    <row r="505" spans="1:8" ht="12.75" x14ac:dyDescent="0.2">
      <c r="A505" s="48" t="s">
        <v>412</v>
      </c>
      <c r="B505" s="48" t="s">
        <v>190</v>
      </c>
      <c r="C505" s="6" t="s">
        <v>191</v>
      </c>
      <c r="D505" s="7"/>
      <c r="E505" s="7"/>
      <c r="F505" s="7"/>
      <c r="G505" s="7"/>
      <c r="H505" s="7"/>
    </row>
    <row r="506" spans="1:8" ht="12.75" x14ac:dyDescent="0.2">
      <c r="A506" s="48" t="s">
        <v>412</v>
      </c>
      <c r="B506" s="48" t="s">
        <v>170</v>
      </c>
      <c r="C506" s="6" t="s">
        <v>171</v>
      </c>
      <c r="D506" s="7"/>
      <c r="E506" s="7"/>
      <c r="F506" s="7"/>
      <c r="G506" s="7"/>
      <c r="H506" s="7"/>
    </row>
    <row r="507" spans="1:8" ht="12.75" x14ac:dyDescent="0.2">
      <c r="A507" s="48"/>
      <c r="B507" s="48" t="s">
        <v>162</v>
      </c>
      <c r="C507" s="48"/>
      <c r="D507" s="7"/>
      <c r="E507" s="7"/>
      <c r="F507" s="7"/>
      <c r="G507" s="7"/>
      <c r="H507" s="7"/>
    </row>
    <row r="508" spans="1:8" ht="12.75" x14ac:dyDescent="0.2">
      <c r="A508" s="48" t="s">
        <v>420</v>
      </c>
      <c r="B508" s="48" t="s">
        <v>421</v>
      </c>
      <c r="C508" s="48" t="s">
        <v>417</v>
      </c>
      <c r="D508" s="7"/>
      <c r="E508" s="7"/>
      <c r="F508" s="7"/>
      <c r="G508" s="7"/>
      <c r="H508" s="7"/>
    </row>
    <row r="509" spans="1:8" ht="12.75" x14ac:dyDescent="0.2">
      <c r="A509" s="48" t="s">
        <v>420</v>
      </c>
      <c r="B509" s="48" t="s">
        <v>422</v>
      </c>
      <c r="C509" s="48" t="s">
        <v>418</v>
      </c>
      <c r="D509" s="11"/>
      <c r="E509" s="11"/>
      <c r="F509" s="11"/>
      <c r="G509" s="11"/>
      <c r="H509" s="11"/>
    </row>
    <row r="510" spans="1:8" ht="12.75" x14ac:dyDescent="0.2">
      <c r="A510" s="48" t="s">
        <v>420</v>
      </c>
      <c r="B510" s="48" t="s">
        <v>423</v>
      </c>
      <c r="C510" s="48" t="s">
        <v>419</v>
      </c>
      <c r="D510" s="11"/>
      <c r="E510" s="11"/>
      <c r="F510" s="11"/>
      <c r="G510" s="11"/>
      <c r="H510" s="11"/>
    </row>
    <row r="511" spans="1:8" ht="12.75" x14ac:dyDescent="0.2">
      <c r="A511" s="48" t="s">
        <v>420</v>
      </c>
      <c r="B511" s="48" t="s">
        <v>170</v>
      </c>
      <c r="C511" s="6" t="s">
        <v>171</v>
      </c>
      <c r="D511" s="7"/>
      <c r="E511" s="7"/>
      <c r="F511" s="7"/>
      <c r="G511" s="7"/>
      <c r="H511" s="7"/>
    </row>
    <row r="512" spans="1:8" ht="12.75" x14ac:dyDescent="0.2">
      <c r="A512" s="48"/>
      <c r="B512" s="48" t="s">
        <v>162</v>
      </c>
      <c r="C512" s="48"/>
      <c r="D512" s="7"/>
      <c r="E512" s="7"/>
      <c r="F512" s="7"/>
      <c r="G512" s="7"/>
      <c r="H512" s="7"/>
    </row>
    <row r="513" spans="1:8" ht="12.75" x14ac:dyDescent="0.2">
      <c r="A513" s="48" t="s">
        <v>468</v>
      </c>
      <c r="B513" s="48" t="s">
        <v>513</v>
      </c>
      <c r="C513" s="48" t="s">
        <v>512</v>
      </c>
      <c r="D513" s="7"/>
      <c r="E513" s="7"/>
      <c r="F513" s="7"/>
      <c r="G513" s="7"/>
      <c r="H513" s="7"/>
    </row>
    <row r="514" spans="1:8" ht="12.75" x14ac:dyDescent="0.2">
      <c r="A514" s="48" t="s">
        <v>468</v>
      </c>
      <c r="B514" s="48" t="s">
        <v>470</v>
      </c>
      <c r="C514" s="48" t="s">
        <v>469</v>
      </c>
      <c r="D514" s="7"/>
      <c r="E514" s="7"/>
      <c r="F514" s="7"/>
      <c r="G514" s="7"/>
      <c r="H514" s="7"/>
    </row>
    <row r="515" spans="1:8" ht="12.75" x14ac:dyDescent="0.2">
      <c r="A515" s="48" t="s">
        <v>468</v>
      </c>
      <c r="B515" s="48" t="s">
        <v>471</v>
      </c>
      <c r="C515" s="48" t="s">
        <v>507</v>
      </c>
      <c r="D515" s="11"/>
      <c r="E515" s="11"/>
      <c r="F515" s="11"/>
      <c r="G515" s="11"/>
      <c r="H515" s="11"/>
    </row>
    <row r="516" spans="1:8" ht="12.75" x14ac:dyDescent="0.2">
      <c r="A516" s="48" t="s">
        <v>468</v>
      </c>
      <c r="B516" s="48" t="s">
        <v>472</v>
      </c>
      <c r="C516" s="48" t="s">
        <v>508</v>
      </c>
      <c r="D516" s="11"/>
      <c r="E516" s="11"/>
      <c r="F516" s="11"/>
      <c r="G516" s="11"/>
      <c r="H516" s="11"/>
    </row>
    <row r="517" spans="1:8" ht="12.75" x14ac:dyDescent="0.2">
      <c r="A517" s="48" t="s">
        <v>468</v>
      </c>
      <c r="B517" s="48" t="s">
        <v>473</v>
      </c>
      <c r="C517" s="48" t="s">
        <v>509</v>
      </c>
      <c r="D517" s="7"/>
      <c r="E517" s="7"/>
      <c r="F517" s="7"/>
      <c r="G517" s="7"/>
      <c r="H517" s="7"/>
    </row>
    <row r="518" spans="1:8" ht="12.75" x14ac:dyDescent="0.2">
      <c r="A518" s="48" t="s">
        <v>468</v>
      </c>
      <c r="B518" s="48" t="s">
        <v>474</v>
      </c>
      <c r="C518" s="48" t="s">
        <v>510</v>
      </c>
      <c r="D518" s="11"/>
      <c r="E518" s="11"/>
      <c r="F518" s="11"/>
      <c r="G518" s="11"/>
      <c r="H518" s="11"/>
    </row>
    <row r="519" spans="1:8" ht="12.75" x14ac:dyDescent="0.2">
      <c r="A519" s="48" t="s">
        <v>468</v>
      </c>
      <c r="B519" s="48" t="s">
        <v>475</v>
      </c>
      <c r="C519" s="48" t="s">
        <v>511</v>
      </c>
      <c r="D519" s="11"/>
      <c r="E519" s="11"/>
      <c r="F519" s="11"/>
      <c r="G519" s="11"/>
      <c r="H519" s="11"/>
    </row>
    <row r="520" spans="1:8" ht="12.75" x14ac:dyDescent="0.2">
      <c r="A520" s="48" t="s">
        <v>468</v>
      </c>
      <c r="B520" s="48" t="s">
        <v>170</v>
      </c>
      <c r="C520" s="6" t="s">
        <v>171</v>
      </c>
      <c r="D520" s="7"/>
      <c r="E520" s="7"/>
      <c r="F520" s="7"/>
      <c r="G520" s="7"/>
      <c r="H520" s="7"/>
    </row>
    <row r="521" spans="1:8" ht="12.75" x14ac:dyDescent="0.2">
      <c r="A521" s="48" t="s">
        <v>468</v>
      </c>
      <c r="B521" s="48" t="s">
        <v>190</v>
      </c>
      <c r="C521" s="48" t="s">
        <v>191</v>
      </c>
      <c r="D521" s="7"/>
      <c r="E521" s="7"/>
      <c r="F521" s="7"/>
      <c r="G521" s="7"/>
      <c r="H521" s="7"/>
    </row>
    <row r="522" spans="1:8" ht="12.75" x14ac:dyDescent="0.2">
      <c r="A522" s="48" t="s">
        <v>468</v>
      </c>
      <c r="B522" s="48" t="s">
        <v>192</v>
      </c>
      <c r="C522" s="48" t="s">
        <v>193</v>
      </c>
      <c r="D522" s="7"/>
      <c r="E522" s="7"/>
      <c r="F522" s="7"/>
      <c r="G522" s="7"/>
      <c r="H522" s="7"/>
    </row>
    <row r="523" spans="1:8" ht="12.75" x14ac:dyDescent="0.2">
      <c r="A523" s="48"/>
      <c r="B523" s="48" t="s">
        <v>162</v>
      </c>
      <c r="C523" s="48"/>
      <c r="D523" s="7"/>
      <c r="E523" s="7"/>
      <c r="F523" s="7"/>
      <c r="G523" s="7"/>
      <c r="H523" s="7"/>
    </row>
    <row r="524" spans="1:8" ht="12.75" x14ac:dyDescent="0.2">
      <c r="A524" s="48" t="s">
        <v>535</v>
      </c>
      <c r="B524" s="48" t="s">
        <v>579</v>
      </c>
      <c r="C524" s="48" t="s">
        <v>579</v>
      </c>
      <c r="D524" s="7"/>
      <c r="E524" s="7"/>
      <c r="F524" s="7"/>
      <c r="G524" s="7"/>
      <c r="H524" s="7"/>
    </row>
    <row r="525" spans="1:8" ht="12.75" x14ac:dyDescent="0.2">
      <c r="A525" s="48" t="s">
        <v>535</v>
      </c>
      <c r="B525" s="48" t="s">
        <v>581</v>
      </c>
      <c r="C525" s="48" t="s">
        <v>1045</v>
      </c>
      <c r="D525" s="11"/>
      <c r="E525" s="11"/>
      <c r="F525" s="11"/>
      <c r="G525" s="11"/>
      <c r="H525" s="11"/>
    </row>
    <row r="526" spans="1:8" ht="12.75" x14ac:dyDescent="0.2">
      <c r="A526" s="48" t="s">
        <v>535</v>
      </c>
      <c r="B526" s="48" t="s">
        <v>396</v>
      </c>
      <c r="C526" s="48" t="s">
        <v>396</v>
      </c>
      <c r="D526" s="11"/>
      <c r="E526" s="11"/>
      <c r="F526" s="11"/>
      <c r="G526" s="11"/>
      <c r="H526" s="11"/>
    </row>
    <row r="527" spans="1:8" ht="12.75" x14ac:dyDescent="0.2">
      <c r="A527" s="48" t="s">
        <v>535</v>
      </c>
      <c r="B527" s="48" t="s">
        <v>1043</v>
      </c>
      <c r="C527" s="48" t="s">
        <v>1159</v>
      </c>
      <c r="D527" s="11"/>
      <c r="E527" s="11"/>
      <c r="F527" s="11"/>
      <c r="G527" s="11"/>
      <c r="H527" s="11"/>
    </row>
    <row r="528" spans="1:8" ht="12.75" x14ac:dyDescent="0.2">
      <c r="A528" s="48" t="s">
        <v>535</v>
      </c>
      <c r="B528" s="48" t="s">
        <v>580</v>
      </c>
      <c r="C528" s="48" t="s">
        <v>1044</v>
      </c>
      <c r="D528" s="11"/>
      <c r="E528" s="11"/>
      <c r="F528" s="11"/>
      <c r="G528" s="11"/>
      <c r="H528" s="11"/>
    </row>
    <row r="529" spans="1:8" ht="12.75" x14ac:dyDescent="0.2">
      <c r="A529" s="48" t="s">
        <v>535</v>
      </c>
      <c r="B529" s="48" t="s">
        <v>397</v>
      </c>
      <c r="C529" s="48" t="s">
        <v>397</v>
      </c>
      <c r="D529" s="7"/>
      <c r="E529" s="7"/>
      <c r="F529" s="7"/>
      <c r="G529" s="7"/>
      <c r="H529" s="7"/>
    </row>
    <row r="530" spans="1:8" ht="12.75" x14ac:dyDescent="0.2">
      <c r="A530" s="48" t="s">
        <v>535</v>
      </c>
      <c r="B530" s="48" t="s">
        <v>393</v>
      </c>
      <c r="C530" s="48" t="s">
        <v>393</v>
      </c>
      <c r="D530" s="11"/>
      <c r="E530" s="11"/>
      <c r="F530" s="11"/>
      <c r="G530" s="11"/>
      <c r="H530" s="11"/>
    </row>
    <row r="531" spans="1:8" ht="12.75" x14ac:dyDescent="0.2">
      <c r="A531" s="48" t="s">
        <v>535</v>
      </c>
      <c r="B531" s="48" t="s">
        <v>582</v>
      </c>
      <c r="C531" s="48" t="s">
        <v>582</v>
      </c>
      <c r="D531" s="7"/>
      <c r="E531" s="7"/>
      <c r="F531" s="7"/>
      <c r="G531" s="7"/>
      <c r="H531" s="7"/>
    </row>
    <row r="532" spans="1:8" ht="12.75" x14ac:dyDescent="0.2">
      <c r="A532" s="48" t="s">
        <v>535</v>
      </c>
      <c r="B532" s="48" t="s">
        <v>170</v>
      </c>
      <c r="C532" s="48" t="s">
        <v>171</v>
      </c>
      <c r="D532" s="7"/>
      <c r="E532" s="7"/>
      <c r="F532" s="7"/>
      <c r="G532" s="7"/>
      <c r="H532" s="7"/>
    </row>
    <row r="533" spans="1:8" ht="12.75" x14ac:dyDescent="0.2">
      <c r="A533" s="48" t="s">
        <v>535</v>
      </c>
      <c r="B533" s="48" t="s">
        <v>190</v>
      </c>
      <c r="C533" s="48" t="s">
        <v>191</v>
      </c>
      <c r="D533" s="7"/>
      <c r="E533" s="7"/>
      <c r="F533" s="7"/>
      <c r="G533" s="7"/>
      <c r="H533" s="7"/>
    </row>
    <row r="534" spans="1:8" ht="12.75" x14ac:dyDescent="0.2">
      <c r="A534" s="48"/>
      <c r="B534" s="48" t="s">
        <v>162</v>
      </c>
      <c r="C534" s="48"/>
      <c r="D534" s="7"/>
      <c r="E534" s="7"/>
      <c r="F534" s="7"/>
      <c r="G534" s="7"/>
      <c r="H534" s="7"/>
    </row>
    <row r="535" spans="1:8" ht="12.75" x14ac:dyDescent="0.2">
      <c r="A535" s="48" t="s">
        <v>672</v>
      </c>
      <c r="B535" s="48" t="s">
        <v>1168</v>
      </c>
      <c r="C535" s="48" t="s">
        <v>1164</v>
      </c>
      <c r="D535" s="7"/>
      <c r="E535" s="7"/>
      <c r="F535" s="7"/>
      <c r="G535" s="7"/>
      <c r="H535" s="7"/>
    </row>
    <row r="536" spans="1:8" ht="12.75" x14ac:dyDescent="0.2">
      <c r="A536" s="48" t="s">
        <v>672</v>
      </c>
      <c r="B536" s="48" t="s">
        <v>1169</v>
      </c>
      <c r="C536" s="48" t="s">
        <v>1165</v>
      </c>
      <c r="D536" s="7"/>
      <c r="E536" s="7"/>
      <c r="F536" s="7"/>
      <c r="G536" s="7"/>
      <c r="H536" s="7"/>
    </row>
    <row r="537" spans="1:8" ht="12.75" x14ac:dyDescent="0.2">
      <c r="A537" s="48" t="s">
        <v>672</v>
      </c>
      <c r="B537" s="48" t="s">
        <v>673</v>
      </c>
      <c r="C537" s="48" t="s">
        <v>677</v>
      </c>
      <c r="D537" s="7"/>
      <c r="E537" s="7"/>
      <c r="F537" s="7"/>
      <c r="G537" s="7"/>
      <c r="H537" s="7"/>
    </row>
    <row r="538" spans="1:8" ht="12.75" x14ac:dyDescent="0.2">
      <c r="A538" s="48" t="s">
        <v>672</v>
      </c>
      <c r="B538" s="48" t="s">
        <v>674</v>
      </c>
      <c r="C538" s="48" t="s">
        <v>1163</v>
      </c>
      <c r="D538" s="7"/>
      <c r="E538" s="7"/>
      <c r="F538" s="7"/>
      <c r="G538" s="7"/>
      <c r="H538" s="7"/>
    </row>
    <row r="539" spans="1:8" ht="12.75" x14ac:dyDescent="0.2">
      <c r="A539" s="48" t="s">
        <v>672</v>
      </c>
      <c r="B539" s="48" t="s">
        <v>1170</v>
      </c>
      <c r="C539" s="48" t="s">
        <v>1166</v>
      </c>
      <c r="D539" s="7"/>
      <c r="E539" s="7"/>
      <c r="F539" s="7"/>
      <c r="G539" s="7"/>
      <c r="H539" s="7"/>
    </row>
    <row r="540" spans="1:8" ht="12.75" x14ac:dyDescent="0.2">
      <c r="A540" s="48" t="s">
        <v>672</v>
      </c>
      <c r="B540" s="48" t="s">
        <v>1171</v>
      </c>
      <c r="C540" s="48" t="s">
        <v>1167</v>
      </c>
      <c r="D540" s="11"/>
      <c r="E540" s="11"/>
      <c r="F540" s="11"/>
      <c r="G540" s="11"/>
      <c r="H540" s="11"/>
    </row>
    <row r="541" spans="1:8" ht="12.75" x14ac:dyDescent="0.2">
      <c r="A541" s="48" t="s">
        <v>672</v>
      </c>
      <c r="B541" s="48" t="s">
        <v>675</v>
      </c>
      <c r="C541" s="48" t="s">
        <v>678</v>
      </c>
      <c r="D541" s="11"/>
      <c r="E541" s="11"/>
      <c r="F541" s="11"/>
      <c r="G541" s="11"/>
      <c r="H541" s="11"/>
    </row>
    <row r="542" spans="1:8" ht="12.75" x14ac:dyDescent="0.2">
      <c r="A542" s="48" t="s">
        <v>672</v>
      </c>
      <c r="B542" s="48" t="s">
        <v>676</v>
      </c>
      <c r="C542" s="48" t="s">
        <v>1162</v>
      </c>
      <c r="D542" s="7"/>
      <c r="E542" s="7"/>
      <c r="F542" s="7"/>
      <c r="G542" s="7"/>
      <c r="H542" s="7"/>
    </row>
    <row r="543" spans="1:8" ht="12.75" x14ac:dyDescent="0.2">
      <c r="A543" s="48" t="s">
        <v>672</v>
      </c>
      <c r="B543" s="48" t="s">
        <v>684</v>
      </c>
      <c r="C543" s="48" t="s">
        <v>328</v>
      </c>
      <c r="D543" s="7"/>
      <c r="E543" s="7"/>
      <c r="F543" s="7"/>
      <c r="G543" s="7"/>
      <c r="H543" s="7"/>
    </row>
    <row r="544" spans="1:8" ht="12.75" x14ac:dyDescent="0.2">
      <c r="A544" s="48" t="s">
        <v>672</v>
      </c>
      <c r="B544" s="48" t="s">
        <v>190</v>
      </c>
      <c r="C544" s="48" t="s">
        <v>191</v>
      </c>
      <c r="D544" s="7"/>
      <c r="E544" s="7"/>
      <c r="F544" s="7"/>
      <c r="G544" s="7"/>
      <c r="H544" s="7"/>
    </row>
    <row r="545" spans="1:8" ht="12.75" x14ac:dyDescent="0.2">
      <c r="A545" s="48" t="s">
        <v>672</v>
      </c>
      <c r="B545" s="48" t="s">
        <v>192</v>
      </c>
      <c r="C545" s="48" t="s">
        <v>193</v>
      </c>
      <c r="D545" s="11"/>
      <c r="E545" s="11"/>
      <c r="F545" s="11"/>
      <c r="G545" s="11"/>
      <c r="H545" s="11"/>
    </row>
    <row r="546" spans="1:8" ht="12.75" x14ac:dyDescent="0.2">
      <c r="A546" s="48"/>
      <c r="B546" s="48" t="s">
        <v>162</v>
      </c>
      <c r="C546" s="48"/>
      <c r="D546" s="7"/>
      <c r="E546" s="7"/>
      <c r="F546" s="7"/>
      <c r="G546" s="7"/>
      <c r="H546" s="7"/>
    </row>
    <row r="547" spans="1:8" ht="12.75" x14ac:dyDescent="0.2">
      <c r="A547" s="48" t="s">
        <v>831</v>
      </c>
      <c r="B547" s="48" t="s">
        <v>833</v>
      </c>
      <c r="C547" s="48" t="s">
        <v>832</v>
      </c>
      <c r="D547" s="7"/>
      <c r="E547" s="7"/>
      <c r="F547" s="7"/>
      <c r="G547" s="7"/>
      <c r="H547" s="7"/>
    </row>
    <row r="548" spans="1:8" ht="12.75" x14ac:dyDescent="0.2">
      <c r="A548" s="48" t="s">
        <v>831</v>
      </c>
      <c r="B548" s="48" t="s">
        <v>1141</v>
      </c>
      <c r="C548" s="48" t="s">
        <v>1142</v>
      </c>
      <c r="D548" s="7"/>
      <c r="E548" s="7"/>
      <c r="F548" s="7"/>
      <c r="G548" s="7"/>
      <c r="H548" s="7"/>
    </row>
    <row r="549" spans="1:8" ht="12.75" x14ac:dyDescent="0.2">
      <c r="A549" s="48" t="s">
        <v>831</v>
      </c>
      <c r="B549" s="48" t="s">
        <v>1039</v>
      </c>
      <c r="C549" s="48" t="s">
        <v>1042</v>
      </c>
      <c r="D549" s="7"/>
      <c r="E549" s="7"/>
      <c r="F549" s="7"/>
      <c r="G549" s="7"/>
      <c r="H549" s="7"/>
    </row>
    <row r="550" spans="1:8" ht="12.75" x14ac:dyDescent="0.2">
      <c r="A550" s="48" t="s">
        <v>831</v>
      </c>
      <c r="B550" s="48" t="s">
        <v>1040</v>
      </c>
      <c r="C550" s="48" t="s">
        <v>1041</v>
      </c>
      <c r="D550" s="7"/>
      <c r="E550" s="7"/>
      <c r="F550" s="7"/>
      <c r="G550" s="7"/>
      <c r="H550" s="7"/>
    </row>
    <row r="551" spans="1:8" ht="12.75" x14ac:dyDescent="0.2">
      <c r="A551" s="48" t="s">
        <v>831</v>
      </c>
      <c r="B551" s="48" t="s">
        <v>170</v>
      </c>
      <c r="C551" s="48" t="s">
        <v>171</v>
      </c>
      <c r="D551" s="7"/>
      <c r="E551" s="7"/>
      <c r="F551" s="7"/>
      <c r="G551" s="7"/>
      <c r="H551" s="7"/>
    </row>
    <row r="552" spans="1:8" ht="12.75" x14ac:dyDescent="0.2">
      <c r="A552" s="48" t="s">
        <v>831</v>
      </c>
      <c r="B552" s="48" t="s">
        <v>190</v>
      </c>
      <c r="C552" s="48" t="s">
        <v>191</v>
      </c>
      <c r="D552" s="7"/>
      <c r="E552" s="7"/>
      <c r="F552" s="7"/>
      <c r="G552" s="7"/>
      <c r="H552" s="7"/>
    </row>
    <row r="553" spans="1:8" ht="12.75" x14ac:dyDescent="0.2">
      <c r="A553" s="48" t="s">
        <v>831</v>
      </c>
      <c r="B553" s="48" t="s">
        <v>192</v>
      </c>
      <c r="C553" s="48" t="s">
        <v>193</v>
      </c>
      <c r="D553" s="11"/>
      <c r="E553" s="11"/>
      <c r="F553" s="11"/>
      <c r="G553" s="11"/>
      <c r="H553" s="11"/>
    </row>
    <row r="554" spans="1:8" ht="12.75" x14ac:dyDescent="0.2">
      <c r="A554" s="48"/>
      <c r="B554" s="48" t="s">
        <v>162</v>
      </c>
      <c r="C554" s="48"/>
      <c r="D554" s="7"/>
      <c r="E554" s="7"/>
      <c r="F554" s="7"/>
      <c r="G554" s="7"/>
      <c r="H554" s="7"/>
    </row>
    <row r="555" spans="1:8" ht="12.75" x14ac:dyDescent="0.2">
      <c r="A555" s="48" t="s">
        <v>1145</v>
      </c>
      <c r="B555" s="48" t="s">
        <v>1146</v>
      </c>
      <c r="C555" s="48" t="s">
        <v>1147</v>
      </c>
      <c r="D555" s="7"/>
      <c r="E555" s="7"/>
      <c r="F555" s="7"/>
      <c r="G555" s="7"/>
      <c r="H555" s="7"/>
    </row>
    <row r="556" spans="1:8" ht="12.75" x14ac:dyDescent="0.2">
      <c r="A556" s="48" t="s">
        <v>1145</v>
      </c>
      <c r="B556" s="48" t="s">
        <v>1150</v>
      </c>
      <c r="C556" s="48" t="s">
        <v>1149</v>
      </c>
      <c r="D556" s="7"/>
      <c r="E556" s="7"/>
      <c r="F556" s="7"/>
      <c r="G556" s="7"/>
      <c r="H556" s="7"/>
    </row>
    <row r="557" spans="1:8" ht="12.75" x14ac:dyDescent="0.2">
      <c r="A557" s="48" t="s">
        <v>1145</v>
      </c>
      <c r="B557" s="48" t="s">
        <v>1148</v>
      </c>
      <c r="C557" s="48" t="s">
        <v>1153</v>
      </c>
      <c r="D557" s="7"/>
      <c r="E557" s="7"/>
      <c r="F557" s="7"/>
      <c r="G557" s="7"/>
      <c r="H557" s="7"/>
    </row>
    <row r="558" spans="1:8" ht="12.75" x14ac:dyDescent="0.2">
      <c r="A558" s="48" t="s">
        <v>1145</v>
      </c>
      <c r="B558" s="48" t="s">
        <v>1151</v>
      </c>
      <c r="C558" s="48" t="s">
        <v>1152</v>
      </c>
      <c r="D558" s="7"/>
      <c r="E558" s="7"/>
      <c r="F558" s="7"/>
      <c r="G558" s="7"/>
      <c r="H558" s="7"/>
    </row>
    <row r="559" spans="1:8" ht="12.75" x14ac:dyDescent="0.2">
      <c r="A559" s="48" t="s">
        <v>1145</v>
      </c>
      <c r="B559" s="48" t="s">
        <v>170</v>
      </c>
      <c r="C559" s="48" t="s">
        <v>171</v>
      </c>
      <c r="D559" s="7"/>
      <c r="E559" s="7"/>
      <c r="F559" s="7"/>
      <c r="G559" s="7"/>
      <c r="H559" s="7"/>
    </row>
    <row r="560" spans="1:8" ht="12.75" x14ac:dyDescent="0.2">
      <c r="A560" s="48" t="s">
        <v>1145</v>
      </c>
      <c r="B560" s="48" t="s">
        <v>190</v>
      </c>
      <c r="C560" s="48" t="s">
        <v>191</v>
      </c>
      <c r="D560" s="7"/>
      <c r="E560" s="7"/>
      <c r="F560" s="7"/>
      <c r="G560" s="7"/>
      <c r="H560" s="7"/>
    </row>
    <row r="561" spans="1:8" ht="12.75" x14ac:dyDescent="0.2">
      <c r="A561" s="48" t="s">
        <v>1145</v>
      </c>
      <c r="B561" s="48" t="s">
        <v>192</v>
      </c>
      <c r="C561" s="48" t="s">
        <v>193</v>
      </c>
      <c r="D561" s="7"/>
      <c r="E561" s="7"/>
      <c r="F561" s="7"/>
      <c r="G561" s="7"/>
      <c r="H561" s="7"/>
    </row>
    <row r="562" spans="1:8" ht="12.75" x14ac:dyDescent="0.2">
      <c r="A562" s="48"/>
      <c r="B562" s="48" t="s">
        <v>162</v>
      </c>
      <c r="C562" s="48"/>
      <c r="D562" s="7"/>
      <c r="E562" s="7"/>
      <c r="F562" s="7"/>
      <c r="G562" s="7"/>
      <c r="H562" s="7"/>
    </row>
    <row r="563" spans="1:8" ht="12.75" x14ac:dyDescent="0.2">
      <c r="A563" s="48"/>
      <c r="B563" s="48" t="s">
        <v>162</v>
      </c>
      <c r="C563" s="48"/>
      <c r="D563" s="7"/>
      <c r="E563" s="7"/>
      <c r="F563" s="7"/>
      <c r="G563" s="7"/>
      <c r="H563" s="7"/>
    </row>
    <row r="564" spans="1:8" ht="12.75" x14ac:dyDescent="0.2">
      <c r="A564" s="48"/>
      <c r="B564" s="48" t="s">
        <v>162</v>
      </c>
      <c r="C564" s="48"/>
      <c r="D564" s="7"/>
      <c r="E564" s="7"/>
      <c r="F564" s="7"/>
      <c r="G564" s="7"/>
      <c r="H564" s="7"/>
    </row>
    <row r="565" spans="1:8" ht="12.75" x14ac:dyDescent="0.2">
      <c r="A565" s="48"/>
      <c r="B565" s="48" t="s">
        <v>162</v>
      </c>
      <c r="C565" s="48"/>
      <c r="D565" s="7"/>
      <c r="E565" s="7"/>
      <c r="F565" s="7"/>
      <c r="G565" s="7"/>
      <c r="H565" s="7"/>
    </row>
    <row r="566" spans="1:8" ht="12.75" x14ac:dyDescent="0.2">
      <c r="A566" s="48"/>
      <c r="B566" s="48" t="s">
        <v>162</v>
      </c>
      <c r="C566" s="48"/>
      <c r="D566" s="7"/>
      <c r="E566" s="7"/>
      <c r="F566" s="7"/>
      <c r="G566" s="7"/>
      <c r="H566" s="7"/>
    </row>
    <row r="567" spans="1:8" ht="12.75" x14ac:dyDescent="0.2">
      <c r="A567" s="48"/>
      <c r="B567" s="48" t="s">
        <v>162</v>
      </c>
      <c r="C567" s="48"/>
      <c r="D567" s="7"/>
      <c r="E567" s="7"/>
      <c r="F567" s="7"/>
      <c r="G567" s="7"/>
      <c r="H567" s="7"/>
    </row>
    <row r="568" spans="1:8" ht="12.75" x14ac:dyDescent="0.2">
      <c r="A568" s="48"/>
      <c r="B568" s="48" t="s">
        <v>162</v>
      </c>
      <c r="C568" s="48"/>
      <c r="D568" s="7"/>
      <c r="E568" s="7"/>
      <c r="F568" s="7"/>
      <c r="G568" s="7"/>
      <c r="H568" s="7"/>
    </row>
    <row r="569" spans="1:8" ht="12.75" x14ac:dyDescent="0.2">
      <c r="A569" s="48"/>
      <c r="B569" s="48" t="s">
        <v>162</v>
      </c>
      <c r="C569" s="48"/>
      <c r="D569" s="7"/>
      <c r="E569" s="7"/>
      <c r="F569" s="7"/>
      <c r="G569" s="7"/>
      <c r="H569" s="7"/>
    </row>
    <row r="570" spans="1:8" ht="12.75" x14ac:dyDescent="0.2">
      <c r="A570" s="48"/>
      <c r="B570" s="48" t="s">
        <v>162</v>
      </c>
      <c r="C570" s="48"/>
      <c r="D570" s="7"/>
      <c r="E570" s="7"/>
      <c r="F570" s="7"/>
      <c r="G570" s="7"/>
      <c r="H570" s="7"/>
    </row>
    <row r="571" spans="1:8" ht="12.75" x14ac:dyDescent="0.2">
      <c r="A571" s="48"/>
      <c r="B571" s="48" t="s">
        <v>162</v>
      </c>
      <c r="C571" s="48"/>
      <c r="D571" s="7"/>
      <c r="E571" s="7"/>
      <c r="F571" s="7"/>
      <c r="G571" s="7"/>
      <c r="H571" s="7"/>
    </row>
    <row r="572" spans="1:8" ht="12.75" x14ac:dyDescent="0.2">
      <c r="A572" s="48"/>
      <c r="B572" s="48" t="s">
        <v>162</v>
      </c>
      <c r="C572" s="48"/>
      <c r="D572" s="7"/>
      <c r="E572" s="7"/>
      <c r="F572" s="7"/>
      <c r="G572" s="7"/>
      <c r="H572" s="7"/>
    </row>
    <row r="573" spans="1:8" ht="12.75" x14ac:dyDescent="0.2">
      <c r="A573" s="48"/>
      <c r="B573" s="48" t="s">
        <v>162</v>
      </c>
      <c r="C573" s="48"/>
      <c r="D573" s="7"/>
      <c r="E573" s="7"/>
      <c r="F573" s="7"/>
      <c r="G573" s="7"/>
      <c r="H573" s="7"/>
    </row>
    <row r="574" spans="1:8" ht="12.75" x14ac:dyDescent="0.2">
      <c r="A574" s="48"/>
      <c r="B574" s="48" t="s">
        <v>162</v>
      </c>
      <c r="C574" s="48"/>
      <c r="D574" s="7"/>
      <c r="E574" s="7"/>
      <c r="F574" s="7"/>
      <c r="G574" s="7"/>
      <c r="H574" s="7"/>
    </row>
    <row r="575" spans="1:8" ht="12.75" x14ac:dyDescent="0.2">
      <c r="A575" s="48"/>
      <c r="B575" s="48" t="s">
        <v>162</v>
      </c>
      <c r="C575" s="48"/>
      <c r="D575" s="7"/>
      <c r="E575" s="7"/>
      <c r="F575" s="7"/>
      <c r="G575" s="7"/>
      <c r="H575" s="7"/>
    </row>
    <row r="576" spans="1:8" ht="12.75" x14ac:dyDescent="0.2">
      <c r="A576" s="48"/>
      <c r="B576" s="48" t="s">
        <v>162</v>
      </c>
      <c r="C576" s="48"/>
      <c r="D576" s="7"/>
      <c r="E576" s="7"/>
      <c r="F576" s="7"/>
      <c r="G576" s="7"/>
      <c r="H576" s="7"/>
    </row>
    <row r="577" spans="1:8" ht="12.75" x14ac:dyDescent="0.2">
      <c r="A577" s="48"/>
      <c r="B577" s="48" t="s">
        <v>162</v>
      </c>
      <c r="C577" s="48"/>
      <c r="D577" s="7"/>
      <c r="E577" s="7"/>
      <c r="F577" s="7"/>
      <c r="G577" s="7"/>
      <c r="H577" s="7"/>
    </row>
    <row r="578" spans="1:8" ht="12.75" x14ac:dyDescent="0.2">
      <c r="A578" s="48"/>
      <c r="B578" s="48" t="s">
        <v>162</v>
      </c>
      <c r="C578" s="48"/>
      <c r="D578" s="7"/>
      <c r="E578" s="7"/>
      <c r="F578" s="7"/>
      <c r="G578" s="7"/>
      <c r="H578" s="7"/>
    </row>
    <row r="579" spans="1:8" ht="12.75" x14ac:dyDescent="0.2">
      <c r="A579" s="48"/>
      <c r="B579" s="48" t="s">
        <v>162</v>
      </c>
      <c r="C579" s="48"/>
      <c r="D579" s="7"/>
      <c r="E579" s="7"/>
      <c r="F579" s="7"/>
      <c r="G579" s="7"/>
      <c r="H579" s="7"/>
    </row>
    <row r="580" spans="1:8" ht="12.75" x14ac:dyDescent="0.2">
      <c r="A580" s="48"/>
      <c r="B580" s="48" t="s">
        <v>162</v>
      </c>
      <c r="C580" s="48"/>
      <c r="D580" s="7"/>
      <c r="E580" s="7"/>
      <c r="F580" s="7"/>
      <c r="G580" s="7"/>
      <c r="H580" s="7"/>
    </row>
    <row r="581" spans="1:8" ht="12.75" x14ac:dyDescent="0.2">
      <c r="A581" s="48"/>
      <c r="B581" s="48" t="s">
        <v>162</v>
      </c>
      <c r="C581" s="48"/>
      <c r="D581" s="7"/>
      <c r="E581" s="7"/>
      <c r="F581" s="7"/>
      <c r="G581" s="7"/>
      <c r="H581" s="7"/>
    </row>
    <row r="582" spans="1:8" ht="12.75" x14ac:dyDescent="0.2">
      <c r="A582" s="48"/>
      <c r="B582" s="48" t="s">
        <v>162</v>
      </c>
      <c r="C582" s="48"/>
      <c r="D582" s="7"/>
      <c r="E582" s="7"/>
      <c r="F582" s="7"/>
      <c r="G582" s="7"/>
      <c r="H582" s="7"/>
    </row>
    <row r="583" spans="1:8" ht="12.75" x14ac:dyDescent="0.2">
      <c r="A583" s="48"/>
      <c r="B583" s="48" t="s">
        <v>162</v>
      </c>
      <c r="C583" s="48"/>
      <c r="D583" s="7"/>
      <c r="E583" s="7"/>
      <c r="F583" s="7"/>
      <c r="G583" s="7"/>
      <c r="H583" s="7"/>
    </row>
    <row r="584" spans="1:8" ht="12.75" x14ac:dyDescent="0.2">
      <c r="A584" s="48"/>
      <c r="B584" s="48" t="s">
        <v>162</v>
      </c>
      <c r="C584" s="48"/>
      <c r="D584" s="7"/>
      <c r="E584" s="7"/>
      <c r="F584" s="7"/>
      <c r="G584" s="7"/>
      <c r="H584" s="7"/>
    </row>
    <row r="585" spans="1:8" ht="12.75" x14ac:dyDescent="0.2">
      <c r="A585" s="48"/>
      <c r="B585" s="48" t="s">
        <v>162</v>
      </c>
      <c r="C585" s="48"/>
      <c r="D585" s="7"/>
      <c r="E585" s="7"/>
      <c r="F585" s="7"/>
      <c r="G585" s="7"/>
      <c r="H585" s="7"/>
    </row>
    <row r="586" spans="1:8" ht="12.75" x14ac:dyDescent="0.2">
      <c r="A586" s="48"/>
      <c r="B586" s="48" t="s">
        <v>162</v>
      </c>
      <c r="C586" s="48"/>
      <c r="D586" s="7"/>
      <c r="E586" s="7"/>
      <c r="F586" s="7"/>
      <c r="G586" s="7"/>
      <c r="H586" s="7"/>
    </row>
    <row r="587" spans="1:8" ht="12.75" x14ac:dyDescent="0.2">
      <c r="A587" s="48"/>
      <c r="B587" s="48" t="s">
        <v>162</v>
      </c>
      <c r="C587" s="48"/>
      <c r="D587" s="7"/>
      <c r="E587" s="7"/>
      <c r="F587" s="7"/>
      <c r="G587" s="7"/>
      <c r="H587" s="7"/>
    </row>
    <row r="588" spans="1:8" ht="12.75" x14ac:dyDescent="0.2">
      <c r="A588" s="48"/>
      <c r="B588" s="48" t="s">
        <v>162</v>
      </c>
      <c r="C588" s="48"/>
      <c r="D588" s="7"/>
      <c r="E588" s="7"/>
      <c r="F588" s="7"/>
      <c r="G588" s="7"/>
      <c r="H588" s="7"/>
    </row>
    <row r="589" spans="1:8" ht="12.75" x14ac:dyDescent="0.2">
      <c r="A589" s="48"/>
      <c r="B589" s="48" t="s">
        <v>162</v>
      </c>
      <c r="C589" s="48"/>
      <c r="D589" s="7"/>
      <c r="E589" s="7"/>
      <c r="F589" s="7"/>
      <c r="G589" s="7"/>
      <c r="H589" s="7"/>
    </row>
    <row r="590" spans="1:8" ht="12.75" x14ac:dyDescent="0.2">
      <c r="A590" s="48"/>
      <c r="B590" s="48" t="s">
        <v>162</v>
      </c>
      <c r="C590" s="48"/>
      <c r="D590" s="7"/>
      <c r="E590" s="7"/>
      <c r="F590" s="7"/>
      <c r="G590" s="7"/>
      <c r="H590" s="7"/>
    </row>
    <row r="591" spans="1:8" ht="12.75" x14ac:dyDescent="0.2">
      <c r="A591" s="48"/>
      <c r="B591" s="48" t="s">
        <v>162</v>
      </c>
      <c r="C591" s="48"/>
      <c r="D591" s="7"/>
      <c r="E591" s="7"/>
      <c r="F591" s="7"/>
      <c r="G591" s="7"/>
      <c r="H591" s="7"/>
    </row>
    <row r="592" spans="1:8" ht="12.75" x14ac:dyDescent="0.2">
      <c r="A592" s="48"/>
      <c r="B592" s="48" t="s">
        <v>162</v>
      </c>
      <c r="C592" s="48"/>
      <c r="D592" s="7"/>
      <c r="E592" s="7"/>
      <c r="F592" s="7"/>
      <c r="G592" s="7"/>
      <c r="H592" s="7"/>
    </row>
    <row r="593" spans="1:8" ht="12.75" x14ac:dyDescent="0.2">
      <c r="A593" s="48"/>
      <c r="B593" s="48" t="s">
        <v>162</v>
      </c>
      <c r="C593" s="48"/>
      <c r="D593" s="7"/>
      <c r="E593" s="7"/>
      <c r="F593" s="7"/>
      <c r="G593" s="7"/>
      <c r="H593" s="7"/>
    </row>
    <row r="594" spans="1:8" ht="12.75" x14ac:dyDescent="0.2">
      <c r="A594" s="48"/>
      <c r="B594" s="48" t="s">
        <v>162</v>
      </c>
      <c r="C594" s="48"/>
      <c r="D594" s="7"/>
      <c r="E594" s="7"/>
      <c r="F594" s="7"/>
      <c r="G594" s="7"/>
      <c r="H594" s="7"/>
    </row>
    <row r="595" spans="1:8" ht="12.75" x14ac:dyDescent="0.2">
      <c r="A595" s="48"/>
      <c r="B595" s="48" t="s">
        <v>162</v>
      </c>
      <c r="C595" s="48"/>
      <c r="D595" s="7"/>
      <c r="E595" s="7"/>
      <c r="F595" s="7"/>
      <c r="G595" s="7"/>
      <c r="H595" s="7"/>
    </row>
    <row r="596" spans="1:8" ht="12.75" x14ac:dyDescent="0.2">
      <c r="A596" s="48"/>
      <c r="B596" s="48" t="s">
        <v>162</v>
      </c>
      <c r="C596" s="48"/>
      <c r="D596" s="7"/>
      <c r="E596" s="7"/>
      <c r="F596" s="7"/>
      <c r="G596" s="7"/>
      <c r="H596" s="7"/>
    </row>
    <row r="597" spans="1:8" ht="12.75" x14ac:dyDescent="0.2">
      <c r="A597" s="48"/>
      <c r="B597" s="48" t="s">
        <v>162</v>
      </c>
      <c r="C597" s="48"/>
      <c r="D597" s="7"/>
      <c r="E597" s="7"/>
      <c r="F597" s="7"/>
      <c r="G597" s="7"/>
      <c r="H597" s="7"/>
    </row>
    <row r="598" spans="1:8" ht="12.75" x14ac:dyDescent="0.2">
      <c r="A598" s="48"/>
      <c r="B598" s="48" t="s">
        <v>162</v>
      </c>
      <c r="C598" s="48"/>
      <c r="D598" s="7"/>
      <c r="E598" s="7"/>
      <c r="F598" s="7"/>
      <c r="G598" s="7"/>
      <c r="H598" s="7"/>
    </row>
    <row r="599" spans="1:8" ht="12.75" x14ac:dyDescent="0.2">
      <c r="A599" s="48"/>
      <c r="B599" s="48" t="s">
        <v>162</v>
      </c>
      <c r="C599" s="48"/>
      <c r="D599" s="7"/>
      <c r="E599" s="7"/>
      <c r="F599" s="7"/>
      <c r="G599" s="7"/>
      <c r="H599" s="7"/>
    </row>
    <row r="600" spans="1:8" ht="12.75" x14ac:dyDescent="0.2">
      <c r="A600" s="48"/>
      <c r="B600" s="48" t="s">
        <v>162</v>
      </c>
      <c r="C600" s="48"/>
      <c r="D600" s="7"/>
      <c r="E600" s="7"/>
      <c r="F600" s="7"/>
      <c r="G600" s="7"/>
      <c r="H600" s="7"/>
    </row>
    <row r="601" spans="1:8" ht="12.75" x14ac:dyDescent="0.2">
      <c r="A601" s="48"/>
      <c r="B601" s="48" t="s">
        <v>162</v>
      </c>
      <c r="C601" s="48"/>
      <c r="D601" s="7"/>
      <c r="E601" s="7"/>
      <c r="F601" s="7"/>
      <c r="G601" s="7"/>
      <c r="H601" s="7"/>
    </row>
    <row r="602" spans="1:8" ht="12.75" x14ac:dyDescent="0.2">
      <c r="A602" s="48"/>
      <c r="B602" s="48" t="s">
        <v>162</v>
      </c>
      <c r="C602" s="48"/>
      <c r="D602" s="7"/>
      <c r="E602" s="7"/>
      <c r="F602" s="7"/>
      <c r="G602" s="7"/>
      <c r="H602" s="7"/>
    </row>
    <row r="603" spans="1:8" ht="12.75" x14ac:dyDescent="0.2">
      <c r="A603" s="48"/>
      <c r="B603" s="48" t="s">
        <v>162</v>
      </c>
      <c r="C603" s="48"/>
      <c r="D603" s="7"/>
      <c r="E603" s="7"/>
      <c r="F603" s="7"/>
      <c r="G603" s="7"/>
      <c r="H603" s="7"/>
    </row>
    <row r="604" spans="1:8" ht="12.75" x14ac:dyDescent="0.2">
      <c r="A604" s="48"/>
      <c r="B604" s="48" t="s">
        <v>162</v>
      </c>
      <c r="C604" s="48"/>
      <c r="D604" s="7"/>
      <c r="E604" s="7"/>
      <c r="F604" s="7"/>
      <c r="G604" s="7"/>
      <c r="H604" s="7"/>
    </row>
    <row r="605" spans="1:8" ht="12.75" x14ac:dyDescent="0.2">
      <c r="A605" s="48"/>
      <c r="B605" s="48" t="s">
        <v>162</v>
      </c>
      <c r="C605" s="48"/>
      <c r="D605" s="7"/>
      <c r="E605" s="7"/>
      <c r="F605" s="7"/>
      <c r="G605" s="7"/>
      <c r="H605" s="7"/>
    </row>
    <row r="606" spans="1:8" ht="12.75" x14ac:dyDescent="0.2">
      <c r="A606" s="48"/>
      <c r="B606" s="48" t="s">
        <v>162</v>
      </c>
      <c r="C606" s="48"/>
      <c r="D606" s="7"/>
      <c r="E606" s="7"/>
      <c r="F606" s="7"/>
      <c r="G606" s="7"/>
      <c r="H606" s="7"/>
    </row>
    <row r="607" spans="1:8" ht="12.75" x14ac:dyDescent="0.2">
      <c r="A607" s="48"/>
      <c r="B607" s="48" t="s">
        <v>162</v>
      </c>
      <c r="C607" s="48"/>
      <c r="D607" s="7"/>
      <c r="E607" s="7"/>
      <c r="F607" s="7"/>
      <c r="G607" s="7"/>
      <c r="H607" s="7"/>
    </row>
    <row r="608" spans="1:8" ht="12.75" x14ac:dyDescent="0.2">
      <c r="A608" s="48"/>
      <c r="B608" s="48" t="s">
        <v>162</v>
      </c>
      <c r="C608" s="48"/>
      <c r="D608" s="7"/>
      <c r="E608" s="7"/>
      <c r="F608" s="7"/>
      <c r="G608" s="7"/>
      <c r="H608" s="7"/>
    </row>
    <row r="609" spans="1:8" ht="12.75" x14ac:dyDescent="0.2">
      <c r="A609" s="48"/>
      <c r="B609" s="48" t="s">
        <v>162</v>
      </c>
      <c r="C609" s="48"/>
      <c r="D609" s="7"/>
      <c r="E609" s="7"/>
      <c r="F609" s="7"/>
      <c r="G609" s="7"/>
      <c r="H609" s="7"/>
    </row>
    <row r="610" spans="1:8" ht="12.75" x14ac:dyDescent="0.2">
      <c r="A610" s="48"/>
      <c r="B610" s="48" t="s">
        <v>162</v>
      </c>
      <c r="C610" s="48"/>
      <c r="D610" s="7"/>
      <c r="E610" s="7"/>
      <c r="F610" s="7"/>
      <c r="G610" s="7"/>
      <c r="H610" s="7"/>
    </row>
    <row r="611" spans="1:8" ht="12.75" x14ac:dyDescent="0.2">
      <c r="A611" s="48"/>
      <c r="B611" s="48" t="s">
        <v>162</v>
      </c>
      <c r="C611" s="48"/>
      <c r="D611" s="7"/>
      <c r="E611" s="7"/>
      <c r="F611" s="7"/>
      <c r="G611" s="7"/>
      <c r="H611" s="7"/>
    </row>
    <row r="612" spans="1:8" ht="12.75" x14ac:dyDescent="0.2">
      <c r="A612" s="48"/>
      <c r="B612" s="48" t="s">
        <v>162</v>
      </c>
      <c r="C612" s="48"/>
      <c r="D612" s="7"/>
      <c r="E612" s="7"/>
      <c r="F612" s="7"/>
      <c r="G612" s="7"/>
      <c r="H612" s="7"/>
    </row>
    <row r="613" spans="1:8" ht="12.75" x14ac:dyDescent="0.2">
      <c r="A613" s="48"/>
      <c r="B613" s="48" t="s">
        <v>162</v>
      </c>
      <c r="C613" s="48"/>
      <c r="D613" s="7"/>
      <c r="E613" s="7"/>
      <c r="F613" s="7"/>
      <c r="G613" s="7"/>
      <c r="H613" s="7"/>
    </row>
    <row r="614" spans="1:8" ht="12.75" x14ac:dyDescent="0.2">
      <c r="A614" s="48"/>
      <c r="B614" s="48" t="s">
        <v>162</v>
      </c>
      <c r="C614" s="48"/>
      <c r="D614" s="7"/>
      <c r="E614" s="7"/>
      <c r="F614" s="7"/>
      <c r="G614" s="7"/>
      <c r="H614" s="7"/>
    </row>
    <row r="615" spans="1:8" ht="12.75" x14ac:dyDescent="0.2">
      <c r="A615" s="48"/>
      <c r="B615" s="48" t="s">
        <v>162</v>
      </c>
      <c r="C615" s="48"/>
      <c r="D615" s="7"/>
      <c r="E615" s="7"/>
      <c r="F615" s="7"/>
      <c r="G615" s="7"/>
      <c r="H615" s="7"/>
    </row>
    <row r="616" spans="1:8" ht="12.75" x14ac:dyDescent="0.2">
      <c r="A616" s="48"/>
      <c r="B616" s="48" t="s">
        <v>162</v>
      </c>
      <c r="C616" s="48"/>
      <c r="D616" s="7"/>
      <c r="E616" s="7"/>
      <c r="F616" s="7"/>
      <c r="G616" s="7"/>
      <c r="H616" s="7"/>
    </row>
    <row r="617" spans="1:8" ht="12.75" x14ac:dyDescent="0.2">
      <c r="A617" s="48"/>
      <c r="B617" s="48" t="s">
        <v>162</v>
      </c>
      <c r="C617" s="48"/>
      <c r="D617" s="7"/>
      <c r="E617" s="7"/>
      <c r="F617" s="7"/>
      <c r="G617" s="7"/>
      <c r="H617" s="7"/>
    </row>
    <row r="618" spans="1:8" ht="12.75" x14ac:dyDescent="0.2">
      <c r="A618" s="48"/>
      <c r="B618" s="48" t="s">
        <v>162</v>
      </c>
      <c r="C618" s="48"/>
      <c r="D618" s="7"/>
      <c r="E618" s="7"/>
      <c r="F618" s="7"/>
      <c r="G618" s="7"/>
      <c r="H618" s="7"/>
    </row>
    <row r="619" spans="1:8" ht="12.75" x14ac:dyDescent="0.2">
      <c r="A619" s="48"/>
      <c r="B619" s="48" t="s">
        <v>162</v>
      </c>
      <c r="C619" s="48"/>
      <c r="D619" s="7"/>
      <c r="E619" s="7"/>
      <c r="F619" s="7"/>
      <c r="G619" s="7"/>
      <c r="H619" s="7"/>
    </row>
    <row r="620" spans="1:8" ht="12.75" x14ac:dyDescent="0.2">
      <c r="A620" s="48"/>
      <c r="B620" s="48" t="s">
        <v>162</v>
      </c>
      <c r="C620" s="48"/>
      <c r="D620" s="7"/>
      <c r="E620" s="7"/>
      <c r="F620" s="7"/>
      <c r="G620" s="7"/>
      <c r="H620" s="7"/>
    </row>
    <row r="621" spans="1:8" ht="12.75" x14ac:dyDescent="0.2">
      <c r="A621" s="48"/>
      <c r="B621" s="48" t="s">
        <v>162</v>
      </c>
      <c r="C621" s="48"/>
      <c r="D621" s="7"/>
      <c r="E621" s="7"/>
      <c r="F621" s="7"/>
      <c r="G621" s="7"/>
      <c r="H621" s="7"/>
    </row>
    <row r="622" spans="1:8" ht="12.75" x14ac:dyDescent="0.2">
      <c r="A622" s="48"/>
      <c r="B622" s="48" t="s">
        <v>162</v>
      </c>
      <c r="C622" s="48"/>
      <c r="D622" s="7"/>
      <c r="E622" s="7"/>
      <c r="F622" s="7"/>
      <c r="G622" s="7"/>
      <c r="H622" s="7"/>
    </row>
    <row r="623" spans="1:8" ht="12.75" x14ac:dyDescent="0.2">
      <c r="A623" s="48"/>
      <c r="B623" s="48" t="s">
        <v>162</v>
      </c>
      <c r="C623" s="48"/>
      <c r="D623" s="7"/>
      <c r="E623" s="7"/>
      <c r="F623" s="7"/>
      <c r="G623" s="7"/>
      <c r="H623" s="7"/>
    </row>
    <row r="624" spans="1:8" ht="12.75" x14ac:dyDescent="0.2">
      <c r="A624" s="48"/>
      <c r="B624" s="48" t="s">
        <v>162</v>
      </c>
      <c r="C624" s="48"/>
      <c r="D624" s="7"/>
      <c r="E624" s="7"/>
      <c r="F624" s="7"/>
      <c r="G624" s="7"/>
      <c r="H624" s="7"/>
    </row>
    <row r="625" spans="1:8" ht="12.75" x14ac:dyDescent="0.2">
      <c r="A625" s="48"/>
      <c r="B625" s="48" t="s">
        <v>162</v>
      </c>
      <c r="C625" s="48"/>
      <c r="D625" s="7"/>
      <c r="E625" s="7"/>
      <c r="F625" s="7"/>
      <c r="G625" s="7"/>
      <c r="H625" s="7"/>
    </row>
    <row r="626" spans="1:8" ht="12.75" x14ac:dyDescent="0.2">
      <c r="A626" s="48"/>
      <c r="B626" s="48" t="s">
        <v>162</v>
      </c>
      <c r="C626" s="48"/>
      <c r="D626" s="7"/>
      <c r="E626" s="7"/>
      <c r="F626" s="7"/>
      <c r="G626" s="7"/>
      <c r="H626" s="7"/>
    </row>
    <row r="627" spans="1:8" ht="12.75" x14ac:dyDescent="0.2">
      <c r="A627" s="48"/>
      <c r="B627" s="48" t="s">
        <v>162</v>
      </c>
      <c r="C627" s="48"/>
      <c r="D627" s="7"/>
      <c r="E627" s="7"/>
      <c r="F627" s="7"/>
      <c r="G627" s="7"/>
      <c r="H627" s="7"/>
    </row>
    <row r="628" spans="1:8" ht="12.75" x14ac:dyDescent="0.2">
      <c r="A628" s="48"/>
      <c r="B628" s="48" t="s">
        <v>162</v>
      </c>
      <c r="C628" s="48"/>
      <c r="D628" s="7"/>
      <c r="E628" s="7"/>
      <c r="F628" s="7"/>
      <c r="G628" s="7"/>
      <c r="H628" s="7"/>
    </row>
    <row r="629" spans="1:8" ht="12.75" x14ac:dyDescent="0.2">
      <c r="A629" s="48"/>
      <c r="B629" s="48" t="s">
        <v>162</v>
      </c>
      <c r="C629" s="48"/>
      <c r="D629" s="7"/>
      <c r="E629" s="7"/>
      <c r="F629" s="7"/>
      <c r="G629" s="7"/>
      <c r="H629" s="7"/>
    </row>
    <row r="630" spans="1:8" ht="12.75" x14ac:dyDescent="0.2">
      <c r="A630" s="48"/>
      <c r="B630" s="48" t="s">
        <v>162</v>
      </c>
      <c r="C630" s="48"/>
      <c r="D630" s="7"/>
      <c r="E630" s="7"/>
      <c r="F630" s="7"/>
      <c r="G630" s="7"/>
      <c r="H630" s="7"/>
    </row>
    <row r="631" spans="1:8" ht="12.75" x14ac:dyDescent="0.2">
      <c r="A631" s="48"/>
      <c r="B631" s="48" t="s">
        <v>162</v>
      </c>
      <c r="C631" s="48"/>
      <c r="D631" s="7"/>
      <c r="E631" s="7"/>
      <c r="F631" s="7"/>
      <c r="G631" s="7"/>
      <c r="H631" s="7"/>
    </row>
    <row r="632" spans="1:8" ht="12.75" x14ac:dyDescent="0.2">
      <c r="A632" s="48"/>
      <c r="B632" s="48" t="s">
        <v>162</v>
      </c>
      <c r="C632" s="48"/>
      <c r="D632" s="7"/>
      <c r="E632" s="7"/>
      <c r="F632" s="7"/>
      <c r="G632" s="7"/>
      <c r="H632" s="7"/>
    </row>
    <row r="633" spans="1:8" ht="12.75" x14ac:dyDescent="0.2">
      <c r="A633" s="48"/>
      <c r="B633" s="48" t="s">
        <v>162</v>
      </c>
      <c r="C633" s="48"/>
      <c r="D633" s="7"/>
      <c r="E633" s="7"/>
      <c r="F633" s="7"/>
      <c r="G633" s="7"/>
      <c r="H633" s="7"/>
    </row>
    <row r="634" spans="1:8" ht="12.75" x14ac:dyDescent="0.2">
      <c r="A634" s="48"/>
      <c r="B634" s="48" t="s">
        <v>162</v>
      </c>
      <c r="C634" s="48"/>
      <c r="D634" s="7"/>
      <c r="E634" s="7"/>
      <c r="F634" s="7"/>
      <c r="G634" s="7"/>
      <c r="H634" s="7"/>
    </row>
    <row r="635" spans="1:8" ht="12.75" x14ac:dyDescent="0.2">
      <c r="A635" s="48"/>
      <c r="B635" s="48" t="s">
        <v>162</v>
      </c>
      <c r="C635" s="48"/>
      <c r="D635" s="7"/>
      <c r="E635" s="7"/>
      <c r="F635" s="7"/>
      <c r="G635" s="7"/>
      <c r="H635" s="7"/>
    </row>
    <row r="636" spans="1:8" ht="12.75" x14ac:dyDescent="0.2">
      <c r="A636" s="48"/>
      <c r="B636" s="48" t="s">
        <v>162</v>
      </c>
      <c r="C636" s="48"/>
      <c r="D636" s="7"/>
      <c r="E636" s="7"/>
      <c r="F636" s="7"/>
      <c r="G636" s="7"/>
      <c r="H636" s="7"/>
    </row>
    <row r="637" spans="1:8" ht="12.75" x14ac:dyDescent="0.2">
      <c r="A637" s="48"/>
      <c r="B637" s="48" t="s">
        <v>162</v>
      </c>
      <c r="C637" s="48"/>
      <c r="D637" s="7"/>
      <c r="E637" s="7"/>
      <c r="F637" s="7"/>
      <c r="G637" s="7"/>
      <c r="H637" s="7"/>
    </row>
    <row r="638" spans="1:8" ht="12.75" x14ac:dyDescent="0.2">
      <c r="A638" s="48"/>
      <c r="B638" s="48" t="s">
        <v>162</v>
      </c>
      <c r="C638" s="48"/>
      <c r="D638" s="7"/>
      <c r="E638" s="7"/>
      <c r="F638" s="7"/>
      <c r="G638" s="7"/>
      <c r="H638" s="7"/>
    </row>
    <row r="639" spans="1:8" ht="12.75" x14ac:dyDescent="0.2">
      <c r="A639" s="48"/>
      <c r="B639" s="48" t="s">
        <v>162</v>
      </c>
      <c r="C639" s="48"/>
      <c r="D639" s="7"/>
      <c r="E639" s="7"/>
      <c r="F639" s="7"/>
      <c r="G639" s="7"/>
      <c r="H639" s="7"/>
    </row>
    <row r="640" spans="1:8" ht="12.75" x14ac:dyDescent="0.2">
      <c r="A640" s="48"/>
      <c r="B640" s="48" t="s">
        <v>162</v>
      </c>
      <c r="C640" s="48"/>
      <c r="D640" s="7"/>
      <c r="E640" s="7"/>
      <c r="F640" s="7"/>
      <c r="G640" s="7"/>
      <c r="H640" s="7"/>
    </row>
    <row r="641" spans="1:8" ht="12.75" x14ac:dyDescent="0.2">
      <c r="A641" s="48"/>
      <c r="B641" s="48" t="s">
        <v>162</v>
      </c>
      <c r="C641" s="48"/>
      <c r="D641" s="7"/>
      <c r="E641" s="7"/>
      <c r="F641" s="7"/>
      <c r="G641" s="7"/>
      <c r="H641" s="7"/>
    </row>
    <row r="642" spans="1:8" ht="12.75" x14ac:dyDescent="0.2">
      <c r="A642" s="48"/>
      <c r="B642" s="48" t="s">
        <v>162</v>
      </c>
      <c r="C642" s="48"/>
      <c r="D642" s="7"/>
      <c r="E642" s="7"/>
      <c r="F642" s="7"/>
      <c r="G642" s="7"/>
      <c r="H642" s="7"/>
    </row>
    <row r="643" spans="1:8" ht="12.75" x14ac:dyDescent="0.2">
      <c r="A643" s="48"/>
      <c r="B643" s="48" t="s">
        <v>162</v>
      </c>
      <c r="C643" s="48"/>
      <c r="D643" s="7"/>
      <c r="E643" s="7"/>
      <c r="F643" s="7"/>
      <c r="G643" s="7"/>
      <c r="H643" s="7"/>
    </row>
    <row r="644" spans="1:8" ht="12.75" x14ac:dyDescent="0.2">
      <c r="A644" s="48"/>
      <c r="B644" s="48" t="s">
        <v>162</v>
      </c>
      <c r="C644" s="48"/>
      <c r="D644" s="7"/>
      <c r="E644" s="7"/>
      <c r="F644" s="7"/>
      <c r="G644" s="7"/>
      <c r="H644" s="7"/>
    </row>
    <row r="645" spans="1:8" ht="12.75" x14ac:dyDescent="0.2">
      <c r="A645" s="48"/>
      <c r="B645" s="48" t="s">
        <v>162</v>
      </c>
      <c r="C645" s="48"/>
      <c r="D645" s="7"/>
      <c r="E645" s="7"/>
      <c r="F645" s="7"/>
      <c r="G645" s="7"/>
      <c r="H645" s="7"/>
    </row>
    <row r="646" spans="1:8" ht="12.75" x14ac:dyDescent="0.2">
      <c r="A646" s="48"/>
      <c r="B646" s="48" t="s">
        <v>162</v>
      </c>
      <c r="C646" s="48"/>
      <c r="D646" s="7"/>
      <c r="E646" s="7"/>
      <c r="F646" s="7"/>
      <c r="G646" s="7"/>
      <c r="H646" s="7"/>
    </row>
    <row r="647" spans="1:8" ht="12.75" x14ac:dyDescent="0.2">
      <c r="A647" s="48"/>
      <c r="B647" s="48" t="s">
        <v>162</v>
      </c>
      <c r="C647" s="48"/>
      <c r="D647" s="7"/>
      <c r="E647" s="7"/>
      <c r="F647" s="7"/>
      <c r="G647" s="7"/>
      <c r="H647" s="7"/>
    </row>
    <row r="648" spans="1:8" ht="12.75" x14ac:dyDescent="0.2">
      <c r="A648" s="48"/>
      <c r="B648" s="48" t="s">
        <v>162</v>
      </c>
      <c r="C648" s="48"/>
      <c r="D648" s="7"/>
      <c r="E648" s="7"/>
      <c r="F648" s="7"/>
      <c r="G648" s="7"/>
      <c r="H648" s="7"/>
    </row>
    <row r="649" spans="1:8" ht="12.75" x14ac:dyDescent="0.2">
      <c r="A649" s="48"/>
      <c r="B649" s="48" t="s">
        <v>162</v>
      </c>
      <c r="C649" s="48"/>
      <c r="D649" s="7"/>
      <c r="E649" s="7"/>
      <c r="F649" s="7"/>
      <c r="G649" s="7"/>
      <c r="H649" s="7"/>
    </row>
    <row r="650" spans="1:8" ht="12.75" x14ac:dyDescent="0.2">
      <c r="A650" s="48"/>
      <c r="B650" s="48" t="s">
        <v>162</v>
      </c>
      <c r="C650" s="48"/>
      <c r="D650" s="7"/>
      <c r="E650" s="7"/>
      <c r="F650" s="7"/>
      <c r="G650" s="7"/>
      <c r="H650" s="7"/>
    </row>
    <row r="651" spans="1:8" ht="12.75" x14ac:dyDescent="0.2">
      <c r="A651" s="48"/>
      <c r="B651" s="48" t="s">
        <v>162</v>
      </c>
      <c r="C651" s="48"/>
      <c r="D651" s="7"/>
      <c r="E651" s="7"/>
      <c r="F651" s="7"/>
      <c r="G651" s="7"/>
      <c r="H651" s="7"/>
    </row>
    <row r="652" spans="1:8" ht="12.75" x14ac:dyDescent="0.2">
      <c r="A652" s="48"/>
      <c r="B652" s="48" t="s">
        <v>162</v>
      </c>
      <c r="C652" s="48"/>
      <c r="D652" s="7"/>
      <c r="E652" s="7"/>
      <c r="F652" s="7"/>
      <c r="G652" s="7"/>
      <c r="H652" s="7"/>
    </row>
    <row r="653" spans="1:8" ht="12.75" x14ac:dyDescent="0.2">
      <c r="A653" s="48"/>
      <c r="B653" s="48" t="s">
        <v>162</v>
      </c>
      <c r="C653" s="48"/>
      <c r="D653" s="7"/>
      <c r="E653" s="7"/>
      <c r="F653" s="7"/>
      <c r="G653" s="7"/>
      <c r="H653" s="7"/>
    </row>
    <row r="654" spans="1:8" ht="12.75" x14ac:dyDescent="0.2">
      <c r="A654" s="48"/>
      <c r="B654" s="48" t="s">
        <v>162</v>
      </c>
      <c r="C654" s="48"/>
      <c r="D654" s="7"/>
      <c r="E654" s="7"/>
      <c r="F654" s="7"/>
      <c r="G654" s="7"/>
      <c r="H654" s="7"/>
    </row>
    <row r="655" spans="1:8" ht="12.75" x14ac:dyDescent="0.2">
      <c r="A655" s="48"/>
      <c r="B655" s="48" t="s">
        <v>162</v>
      </c>
      <c r="C655" s="48"/>
      <c r="D655" s="7"/>
      <c r="E655" s="7"/>
      <c r="F655" s="7"/>
      <c r="G655" s="7"/>
      <c r="H655" s="7"/>
    </row>
    <row r="656" spans="1:8" ht="12.75" x14ac:dyDescent="0.2">
      <c r="A656" s="48"/>
      <c r="B656" s="48" t="s">
        <v>162</v>
      </c>
      <c r="C656" s="48"/>
      <c r="D656" s="7"/>
      <c r="E656" s="7"/>
      <c r="F656" s="7"/>
      <c r="G656" s="7"/>
      <c r="H656" s="7"/>
    </row>
    <row r="657" spans="1:8" ht="12.75" x14ac:dyDescent="0.2">
      <c r="A657" s="48"/>
      <c r="B657" s="48" t="s">
        <v>162</v>
      </c>
      <c r="C657" s="48"/>
      <c r="D657" s="7"/>
      <c r="E657" s="7"/>
      <c r="F657" s="7"/>
      <c r="G657" s="7"/>
      <c r="H657" s="7"/>
    </row>
    <row r="658" spans="1:8" ht="12.75" x14ac:dyDescent="0.2">
      <c r="A658" s="48"/>
      <c r="B658" s="48" t="s">
        <v>162</v>
      </c>
      <c r="C658" s="48"/>
      <c r="D658" s="7"/>
      <c r="E658" s="7"/>
      <c r="F658" s="7"/>
      <c r="G658" s="7"/>
      <c r="H658" s="7"/>
    </row>
    <row r="659" spans="1:8" ht="12.75" x14ac:dyDescent="0.2">
      <c r="A659" s="48"/>
      <c r="B659" s="48" t="s">
        <v>162</v>
      </c>
      <c r="C659" s="48"/>
      <c r="D659" s="7"/>
      <c r="E659" s="7"/>
      <c r="F659" s="7"/>
      <c r="G659" s="7"/>
      <c r="H659" s="7"/>
    </row>
    <row r="660" spans="1:8" ht="12.75" x14ac:dyDescent="0.2">
      <c r="A660" s="48"/>
      <c r="B660" s="48" t="s">
        <v>162</v>
      </c>
      <c r="C660" s="48"/>
      <c r="D660" s="7"/>
      <c r="E660" s="7"/>
      <c r="F660" s="7"/>
      <c r="G660" s="7"/>
      <c r="H660" s="7"/>
    </row>
    <row r="661" spans="1:8" ht="12.75" x14ac:dyDescent="0.2">
      <c r="A661" s="48"/>
      <c r="B661" s="48" t="s">
        <v>162</v>
      </c>
      <c r="C661" s="48"/>
      <c r="D661" s="7"/>
      <c r="E661" s="7"/>
      <c r="F661" s="7"/>
      <c r="G661" s="7"/>
      <c r="H661" s="7"/>
    </row>
    <row r="662" spans="1:8" ht="12.75" x14ac:dyDescent="0.2">
      <c r="A662" s="48"/>
      <c r="B662" s="48" t="s">
        <v>162</v>
      </c>
      <c r="C662" s="48"/>
      <c r="D662" s="7"/>
      <c r="E662" s="7"/>
      <c r="F662" s="7"/>
      <c r="G662" s="7"/>
      <c r="H662" s="7"/>
    </row>
    <row r="663" spans="1:8" ht="12.75" x14ac:dyDescent="0.2">
      <c r="A663" s="48"/>
      <c r="B663" s="48" t="s">
        <v>162</v>
      </c>
      <c r="C663" s="48"/>
      <c r="D663" s="7"/>
      <c r="E663" s="7"/>
      <c r="F663" s="7"/>
      <c r="G663" s="7"/>
      <c r="H663" s="7"/>
    </row>
    <row r="664" spans="1:8" ht="12.75" x14ac:dyDescent="0.2">
      <c r="A664" s="48"/>
      <c r="B664" s="48"/>
      <c r="C664" s="48"/>
      <c r="D664" s="7"/>
      <c r="E664" s="7"/>
      <c r="F664" s="7"/>
      <c r="G664" s="7"/>
      <c r="H664" s="7"/>
    </row>
    <row r="665" spans="1:8" ht="12.75" x14ac:dyDescent="0.2">
      <c r="A665" s="48"/>
      <c r="B665" s="48"/>
      <c r="C665" s="48"/>
      <c r="D665" s="7"/>
      <c r="E665" s="7"/>
      <c r="F665" s="7"/>
      <c r="G665" s="7"/>
      <c r="H665" s="7"/>
    </row>
    <row r="666" spans="1:8" ht="12.75" x14ac:dyDescent="0.2">
      <c r="A666" s="48"/>
      <c r="B666" s="48"/>
      <c r="C666" s="48"/>
      <c r="D666" s="7"/>
      <c r="E666" s="7"/>
      <c r="F666" s="7"/>
      <c r="G666" s="7"/>
      <c r="H666" s="7"/>
    </row>
    <row r="667" spans="1:8" ht="12.75" x14ac:dyDescent="0.2">
      <c r="A667" s="48"/>
      <c r="B667" s="48"/>
      <c r="C667" s="48"/>
      <c r="D667" s="7"/>
      <c r="E667" s="7"/>
      <c r="F667" s="7"/>
      <c r="G667" s="7"/>
      <c r="H667" s="7"/>
    </row>
    <row r="668" spans="1:8" ht="12.75" x14ac:dyDescent="0.2">
      <c r="A668" s="48"/>
      <c r="B668" s="48"/>
      <c r="C668" s="48"/>
      <c r="D668" s="7"/>
      <c r="E668" s="7"/>
      <c r="F668" s="7"/>
      <c r="G668" s="7"/>
      <c r="H668" s="7"/>
    </row>
    <row r="669" spans="1:8" ht="12.75" x14ac:dyDescent="0.2">
      <c r="A669" s="48"/>
      <c r="B669" s="48"/>
      <c r="C669" s="48"/>
      <c r="D669" s="7"/>
      <c r="E669" s="7"/>
      <c r="F669" s="7"/>
      <c r="G669" s="7"/>
      <c r="H669" s="7"/>
    </row>
    <row r="670" spans="1:8" ht="12.75" x14ac:dyDescent="0.2">
      <c r="A670" s="48"/>
      <c r="B670" s="48"/>
      <c r="C670" s="48"/>
      <c r="D670" s="7"/>
      <c r="E670" s="7"/>
      <c r="F670" s="7"/>
      <c r="G670" s="7"/>
      <c r="H670" s="7"/>
    </row>
    <row r="671" spans="1:8" ht="12.75" x14ac:dyDescent="0.2">
      <c r="A671" s="48"/>
      <c r="B671" s="48"/>
      <c r="C671" s="48"/>
      <c r="D671" s="7"/>
      <c r="E671" s="7"/>
      <c r="F671" s="7"/>
      <c r="G671" s="7"/>
      <c r="H671" s="7"/>
    </row>
    <row r="672" spans="1:8" ht="12.75" x14ac:dyDescent="0.2">
      <c r="A672" s="48"/>
      <c r="B672" s="48"/>
      <c r="C672" s="48"/>
      <c r="D672" s="7"/>
      <c r="E672" s="7"/>
      <c r="F672" s="7"/>
      <c r="G672" s="7"/>
      <c r="H672" s="7"/>
    </row>
    <row r="673" spans="1:8" ht="12.75" x14ac:dyDescent="0.2">
      <c r="A673" s="48"/>
      <c r="B673" s="48"/>
      <c r="C673" s="48"/>
      <c r="D673" s="7"/>
      <c r="E673" s="7"/>
      <c r="F673" s="7"/>
      <c r="G673" s="7"/>
      <c r="H673" s="7"/>
    </row>
    <row r="674" spans="1:8" ht="12.75" x14ac:dyDescent="0.2">
      <c r="A674" s="48"/>
      <c r="B674" s="48"/>
      <c r="C674" s="48"/>
      <c r="D674" s="7"/>
      <c r="E674" s="7"/>
      <c r="F674" s="7"/>
      <c r="G674" s="7"/>
      <c r="H674" s="7"/>
    </row>
    <row r="675" spans="1:8" ht="12.75" x14ac:dyDescent="0.2">
      <c r="A675" s="48"/>
      <c r="B675" s="48"/>
      <c r="C675" s="48"/>
      <c r="D675" s="7"/>
      <c r="E675" s="7"/>
      <c r="F675" s="7"/>
      <c r="G675" s="7"/>
      <c r="H675" s="7"/>
    </row>
    <row r="676" spans="1:8" ht="12.75" x14ac:dyDescent="0.2">
      <c r="A676" s="48"/>
      <c r="B676" s="48"/>
      <c r="C676" s="48"/>
      <c r="D676" s="7"/>
      <c r="E676" s="7"/>
      <c r="F676" s="7"/>
      <c r="G676" s="7"/>
      <c r="H676" s="7"/>
    </row>
    <row r="677" spans="1:8" ht="12.75" x14ac:dyDescent="0.2">
      <c r="A677" s="48"/>
      <c r="B677" s="48"/>
      <c r="C677" s="48"/>
      <c r="D677" s="7"/>
      <c r="E677" s="7"/>
      <c r="F677" s="7"/>
      <c r="G677" s="7"/>
      <c r="H677" s="7"/>
    </row>
    <row r="678" spans="1:8" ht="12.75" x14ac:dyDescent="0.2">
      <c r="A678" s="48"/>
      <c r="B678" s="48"/>
      <c r="C678" s="48"/>
      <c r="D678" s="7"/>
      <c r="E678" s="7"/>
      <c r="F678" s="7"/>
      <c r="G678" s="7"/>
      <c r="H678" s="7"/>
    </row>
    <row r="679" spans="1:8" ht="12.75" x14ac:dyDescent="0.2">
      <c r="A679" s="48"/>
      <c r="B679" s="48"/>
      <c r="C679" s="48"/>
      <c r="D679" s="7"/>
      <c r="E679" s="7"/>
      <c r="F679" s="7"/>
      <c r="G679" s="7"/>
      <c r="H679" s="7"/>
    </row>
    <row r="680" spans="1:8" ht="12.75" x14ac:dyDescent="0.2">
      <c r="A680" s="48"/>
      <c r="B680" s="48"/>
      <c r="C680" s="48"/>
      <c r="D680" s="7"/>
      <c r="E680" s="7"/>
      <c r="F680" s="7"/>
      <c r="G680" s="7"/>
      <c r="H680" s="7"/>
    </row>
    <row r="681" spans="1:8" ht="12.75" x14ac:dyDescent="0.2">
      <c r="A681" s="48"/>
      <c r="B681" s="48"/>
      <c r="C681" s="48"/>
      <c r="D681" s="7"/>
      <c r="E681" s="7"/>
      <c r="F681" s="7"/>
      <c r="G681" s="7"/>
      <c r="H681" s="7"/>
    </row>
    <row r="682" spans="1:8" ht="12.75" x14ac:dyDescent="0.2">
      <c r="A682" s="48"/>
      <c r="B682" s="48"/>
      <c r="C682" s="48"/>
      <c r="D682" s="7"/>
      <c r="E682" s="7"/>
      <c r="F682" s="7"/>
      <c r="G682" s="7"/>
      <c r="H682" s="7"/>
    </row>
    <row r="683" spans="1:8" ht="12.75" x14ac:dyDescent="0.2">
      <c r="A683" s="48"/>
      <c r="B683" s="48"/>
      <c r="C683" s="48"/>
      <c r="D683" s="7"/>
      <c r="E683" s="7"/>
      <c r="F683" s="7"/>
      <c r="G683" s="7"/>
      <c r="H683" s="7"/>
    </row>
    <row r="684" spans="1:8" ht="12.75" x14ac:dyDescent="0.2">
      <c r="A684" s="48"/>
      <c r="B684" s="48"/>
      <c r="C684" s="48"/>
      <c r="D684" s="7"/>
      <c r="E684" s="7"/>
      <c r="F684" s="7"/>
      <c r="G684" s="7"/>
      <c r="H684" s="7"/>
    </row>
    <row r="685" spans="1:8" ht="12.75" x14ac:dyDescent="0.2">
      <c r="A685" s="48"/>
      <c r="B685" s="48"/>
      <c r="C685" s="48"/>
      <c r="D685" s="7"/>
      <c r="E685" s="7"/>
      <c r="F685" s="7"/>
      <c r="G685" s="7"/>
      <c r="H685" s="7"/>
    </row>
    <row r="686" spans="1:8" ht="12.75" x14ac:dyDescent="0.2">
      <c r="A686" s="48"/>
      <c r="B686" s="48"/>
      <c r="C686" s="48"/>
      <c r="D686" s="7"/>
      <c r="E686" s="7"/>
      <c r="F686" s="7"/>
      <c r="G686" s="7"/>
      <c r="H686" s="7"/>
    </row>
    <row r="687" spans="1:8" ht="12.75" x14ac:dyDescent="0.2">
      <c r="A687" s="48"/>
      <c r="B687" s="48"/>
      <c r="C687" s="48"/>
      <c r="D687" s="7"/>
      <c r="E687" s="7"/>
      <c r="F687" s="7"/>
      <c r="G687" s="7"/>
      <c r="H687" s="7"/>
    </row>
    <row r="688" spans="1:8" ht="12.75" x14ac:dyDescent="0.2">
      <c r="A688" s="48"/>
      <c r="B688" s="48"/>
      <c r="C688" s="48"/>
      <c r="D688" s="7"/>
      <c r="E688" s="7"/>
      <c r="F688" s="7"/>
      <c r="G688" s="7"/>
      <c r="H688" s="7"/>
    </row>
    <row r="689" spans="1:8" ht="12.75" x14ac:dyDescent="0.2">
      <c r="A689" s="48"/>
      <c r="B689" s="48"/>
      <c r="C689" s="48"/>
      <c r="D689" s="7"/>
      <c r="E689" s="7"/>
      <c r="F689" s="7"/>
      <c r="G689" s="7"/>
      <c r="H689" s="7"/>
    </row>
    <row r="690" spans="1:8" ht="12.75" x14ac:dyDescent="0.2">
      <c r="A690" s="48"/>
      <c r="B690" s="48"/>
      <c r="C690" s="48"/>
      <c r="D690" s="7"/>
      <c r="E690" s="7"/>
      <c r="F690" s="7"/>
      <c r="G690" s="7"/>
      <c r="H690" s="7"/>
    </row>
    <row r="691" spans="1:8" ht="12.75" x14ac:dyDescent="0.2">
      <c r="A691" s="48"/>
      <c r="B691" s="48"/>
      <c r="C691" s="48"/>
      <c r="D691" s="7"/>
      <c r="E691" s="7"/>
      <c r="F691" s="7"/>
      <c r="G691" s="7"/>
      <c r="H691" s="7"/>
    </row>
    <row r="692" spans="1:8" ht="12.75" x14ac:dyDescent="0.2">
      <c r="A692" s="48"/>
      <c r="B692" s="48"/>
      <c r="C692" s="48"/>
      <c r="D692" s="7"/>
      <c r="E692" s="7"/>
      <c r="F692" s="7"/>
      <c r="G692" s="7"/>
      <c r="H692" s="7"/>
    </row>
    <row r="693" spans="1:8" ht="12.75" x14ac:dyDescent="0.2">
      <c r="A693" s="48"/>
      <c r="B693" s="48"/>
      <c r="C693" s="48"/>
      <c r="D693" s="7"/>
      <c r="E693" s="7"/>
      <c r="F693" s="7"/>
      <c r="G693" s="7"/>
      <c r="H693" s="7"/>
    </row>
    <row r="694" spans="1:8" ht="12.75" x14ac:dyDescent="0.2">
      <c r="A694" s="48"/>
      <c r="B694" s="48"/>
      <c r="C694" s="48"/>
      <c r="D694" s="7"/>
      <c r="E694" s="7"/>
      <c r="F694" s="7"/>
      <c r="G694" s="7"/>
      <c r="H694" s="7"/>
    </row>
    <row r="695" spans="1:8" ht="12.75" x14ac:dyDescent="0.2">
      <c r="A695" s="48"/>
      <c r="B695" s="48"/>
      <c r="C695" s="48"/>
      <c r="D695" s="7"/>
      <c r="E695" s="7"/>
      <c r="F695" s="7"/>
      <c r="G695" s="7"/>
      <c r="H695" s="7"/>
    </row>
    <row r="696" spans="1:8" ht="12.75" x14ac:dyDescent="0.2">
      <c r="A696" s="48"/>
      <c r="B696" s="48"/>
      <c r="C696" s="48"/>
      <c r="D696" s="7"/>
      <c r="E696" s="7"/>
      <c r="F696" s="7"/>
      <c r="G696" s="7"/>
      <c r="H696" s="7"/>
    </row>
    <row r="697" spans="1:8" ht="12.75" x14ac:dyDescent="0.2">
      <c r="A697" s="48"/>
      <c r="B697" s="48"/>
      <c r="C697" s="48"/>
      <c r="D697" s="7"/>
      <c r="E697" s="7"/>
      <c r="F697" s="7"/>
      <c r="G697" s="7"/>
      <c r="H697" s="7"/>
    </row>
    <row r="698" spans="1:8" ht="12.75" x14ac:dyDescent="0.2">
      <c r="A698" s="48"/>
      <c r="B698" s="48"/>
      <c r="C698" s="48"/>
      <c r="D698" s="7"/>
      <c r="E698" s="7"/>
      <c r="F698" s="7"/>
      <c r="G698" s="7"/>
      <c r="H698" s="7"/>
    </row>
    <row r="699" spans="1:8" ht="12.75" x14ac:dyDescent="0.2">
      <c r="A699" s="48"/>
      <c r="B699" s="48"/>
      <c r="C699" s="48"/>
      <c r="D699" s="7"/>
      <c r="E699" s="7"/>
      <c r="F699" s="7"/>
      <c r="G699" s="7"/>
      <c r="H699" s="7"/>
    </row>
    <row r="700" spans="1:8" ht="12.75" x14ac:dyDescent="0.2">
      <c r="A700" s="48"/>
      <c r="B700" s="48"/>
      <c r="C700" s="48"/>
      <c r="D700" s="7"/>
      <c r="E700" s="7"/>
      <c r="F700" s="7"/>
      <c r="G700" s="7"/>
      <c r="H700" s="7"/>
    </row>
    <row r="701" spans="1:8" ht="12.75" x14ac:dyDescent="0.2">
      <c r="A701" s="48"/>
      <c r="B701" s="48"/>
      <c r="C701" s="48"/>
      <c r="D701" s="7"/>
      <c r="E701" s="7"/>
      <c r="F701" s="7"/>
      <c r="G701" s="7"/>
      <c r="H701" s="7"/>
    </row>
  </sheetData>
  <autoFilter ref="A1:H701"/>
  <sortState ref="A522:C529">
    <sortCondition ref="C522:C529"/>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abSelected="1" workbookViewId="0">
      <selection activeCell="A3" sqref="A3"/>
    </sheetView>
  </sheetViews>
  <sheetFormatPr defaultColWidth="9.5703125" defaultRowHeight="12.75" customHeight="1" x14ac:dyDescent="0.25"/>
  <cols>
    <col min="1" max="1" width="24.7109375" style="1" bestFit="1" customWidth="1"/>
    <col min="2" max="2" width="16.42578125" style="1" customWidth="1"/>
    <col min="3" max="3" width="22.85546875" style="1" customWidth="1"/>
    <col min="4" max="4" width="47.140625" style="1" customWidth="1"/>
    <col min="5" max="5" width="17.28515625" style="1" customWidth="1"/>
    <col min="6" max="16384" width="9.5703125" style="1"/>
  </cols>
  <sheetData>
    <row r="1" spans="1:5" ht="15.75" customHeight="1" x14ac:dyDescent="0.25">
      <c r="A1" s="3" t="s">
        <v>10</v>
      </c>
      <c r="B1" s="3" t="s">
        <v>11</v>
      </c>
      <c r="C1" s="3" t="s">
        <v>12</v>
      </c>
      <c r="D1" s="3" t="s">
        <v>13</v>
      </c>
      <c r="E1" s="3" t="s">
        <v>14</v>
      </c>
    </row>
    <row r="2" spans="1:5" ht="15.75" customHeight="1" x14ac:dyDescent="0.25">
      <c r="A2" s="1" t="s">
        <v>1384</v>
      </c>
      <c r="B2" s="1" t="s">
        <v>1384</v>
      </c>
      <c r="D2" s="2"/>
      <c r="E2" s="1" t="s">
        <v>15</v>
      </c>
    </row>
    <row r="4" spans="1:5" ht="12.75" customHeight="1" x14ac:dyDescent="0.25">
      <c r="A4"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Questionnaire</vt:lpstr>
      <vt:lpstr>survey</vt:lpstr>
      <vt:lpstr>choices</vt:lpstr>
      <vt:lpstr>setting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dc:creator>
  <cp:lastModifiedBy>Olivier</cp:lastModifiedBy>
  <dcterms:created xsi:type="dcterms:W3CDTF">2013-07-01T17:30:39Z</dcterms:created>
  <dcterms:modified xsi:type="dcterms:W3CDTF">2015-12-22T14:40:49Z</dcterms:modified>
</cp:coreProperties>
</file>