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https://acted-my.sharepoint.com/personal/tatiana_svorou_impact-initiatives_org/Documents/Desktop/Sectors Analysis Tables/Final Correct/"/>
    </mc:Choice>
  </mc:AlternateContent>
  <xr:revisionPtr revIDLastSave="4" documentId="11_29BD066B854CF65C1EEFB5B995706F6172697695" xr6:coauthVersionLast="47" xr6:coauthVersionMax="47" xr10:uidLastSave="{3530C0C1-69FD-4D55-9392-4B935EEA304A}"/>
  <bookViews>
    <workbookView xWindow="-110" yWindow="-110" windowWidth="21820" windowHeight="13120" activeTab="1" xr2:uid="{00000000-000D-0000-FFFF-FFFF00000000}"/>
  </bookViews>
  <sheets>
    <sheet name="READ_Me" sheetId="9" r:id="rId1"/>
    <sheet name="Table_National" sheetId="6" r:id="rId2"/>
    <sheet name="Table_Region" sheetId="5" r:id="rId3"/>
    <sheet name="Table_District" sheetId="8" r:id="rId4"/>
    <sheet name="National" sheetId="1" r:id="rId5"/>
    <sheet name="Region" sheetId="2" r:id="rId6"/>
    <sheet name="District" sheetId="4" r:id="rId7"/>
  </sheets>
  <definedNames>
    <definedName name="_xlnm._FilterDatabase" localSheetId="6" hidden="1">District!$A$1:$AJ$362</definedName>
    <definedName name="_xlnm._FilterDatabase" localSheetId="4" hidden="1">National!$A$1:$L$217</definedName>
    <definedName name="_xlnm._FilterDatabase" localSheetId="5" hidden="1">Region!$A$1:$Q$367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7" i="2" l="1"/>
  <c r="I367" i="2"/>
  <c r="J126" i="2"/>
  <c r="J127" i="2"/>
  <c r="J128" i="2"/>
  <c r="J129" i="2"/>
  <c r="J130" i="2"/>
  <c r="J131" i="2"/>
  <c r="J132" i="2"/>
  <c r="J133" i="2"/>
  <c r="J134" i="2"/>
  <c r="J135" i="2"/>
  <c r="J136" i="2"/>
  <c r="J137" i="2"/>
  <c r="J159" i="2"/>
  <c r="I159" i="2"/>
  <c r="J158" i="2"/>
  <c r="I158" i="2"/>
  <c r="J157" i="2"/>
  <c r="I157" i="2"/>
  <c r="J156" i="2"/>
  <c r="I156" i="2"/>
  <c r="J155" i="2"/>
  <c r="I155" i="2"/>
  <c r="J154" i="2"/>
  <c r="I154" i="2"/>
  <c r="J153" i="2"/>
  <c r="I153" i="2"/>
  <c r="J152" i="2"/>
  <c r="I152" i="2"/>
  <c r="J151" i="2"/>
  <c r="I151" i="2"/>
  <c r="J150" i="2"/>
  <c r="I150" i="2"/>
  <c r="J149" i="2"/>
  <c r="I149" i="2"/>
  <c r="J148" i="2"/>
  <c r="I148" i="2"/>
  <c r="J147" i="2"/>
  <c r="I147" i="2"/>
  <c r="J146" i="2"/>
  <c r="I146" i="2"/>
  <c r="J145" i="2"/>
  <c r="I145" i="2"/>
  <c r="J144" i="2"/>
  <c r="I144" i="2"/>
  <c r="J143" i="2"/>
  <c r="I143" i="2"/>
  <c r="J142" i="2"/>
  <c r="I142" i="2"/>
  <c r="J141" i="2"/>
  <c r="I141" i="2"/>
  <c r="J140" i="2"/>
  <c r="I140" i="2"/>
  <c r="J139" i="2"/>
  <c r="I139" i="2"/>
  <c r="J138" i="2"/>
  <c r="I138" i="2"/>
  <c r="I137" i="2"/>
  <c r="I136" i="2"/>
  <c r="I135" i="2"/>
  <c r="I134" i="2"/>
  <c r="I133" i="2"/>
  <c r="I132" i="2"/>
  <c r="I131" i="2"/>
  <c r="I130" i="2"/>
  <c r="I129" i="2"/>
  <c r="I128" i="2"/>
  <c r="I127" i="2"/>
  <c r="I126" i="2"/>
  <c r="J125" i="2"/>
  <c r="I125" i="2"/>
  <c r="J124" i="2"/>
  <c r="I124" i="2"/>
  <c r="J123" i="2"/>
  <c r="I123" i="2"/>
  <c r="J122" i="2"/>
  <c r="I122" i="2"/>
  <c r="J121" i="2"/>
  <c r="I121" i="2"/>
  <c r="J120" i="2"/>
  <c r="I120" i="2"/>
  <c r="J119" i="2"/>
  <c r="I119" i="2"/>
  <c r="J118" i="2"/>
  <c r="I118" i="2"/>
  <c r="J117" i="2"/>
  <c r="I117" i="2"/>
  <c r="J116" i="2"/>
  <c r="I116" i="2"/>
  <c r="J115" i="2"/>
  <c r="I115" i="2"/>
  <c r="J114" i="2"/>
  <c r="I114" i="2"/>
  <c r="J113" i="2"/>
  <c r="I113" i="2"/>
  <c r="J112" i="2"/>
  <c r="I112" i="2"/>
  <c r="J111" i="2"/>
  <c r="I111" i="2"/>
  <c r="J110" i="2"/>
  <c r="I110" i="2"/>
  <c r="J109" i="2"/>
  <c r="I109" i="2"/>
  <c r="J108" i="2"/>
  <c r="I108" i="2"/>
  <c r="J107" i="2"/>
  <c r="I107" i="2"/>
  <c r="J106" i="2"/>
  <c r="I106" i="2"/>
  <c r="J105" i="2"/>
  <c r="I105" i="2"/>
  <c r="J104" i="2"/>
  <c r="I104" i="2"/>
  <c r="J103" i="2"/>
  <c r="I103" i="2"/>
  <c r="J102" i="2"/>
  <c r="I102" i="2"/>
  <c r="J101" i="2"/>
  <c r="I101" i="2"/>
  <c r="J100" i="2"/>
  <c r="I100" i="2"/>
  <c r="J99" i="2"/>
  <c r="I99" i="2"/>
  <c r="J98" i="2"/>
  <c r="I98" i="2"/>
  <c r="J97" i="2"/>
  <c r="I97" i="2"/>
  <c r="J96" i="2"/>
  <c r="I96" i="2"/>
  <c r="J95" i="2"/>
  <c r="I95" i="2"/>
  <c r="J94" i="2"/>
  <c r="I94" i="2"/>
  <c r="J93" i="2"/>
  <c r="I93" i="2"/>
  <c r="J92" i="2"/>
  <c r="I92" i="2"/>
  <c r="J91" i="2"/>
  <c r="I91" i="2"/>
  <c r="J90" i="2"/>
  <c r="I90" i="2"/>
  <c r="J89" i="2"/>
  <c r="I89" i="2"/>
  <c r="J88" i="2"/>
  <c r="I88" i="2"/>
  <c r="J87" i="2"/>
  <c r="I87" i="2"/>
  <c r="J86" i="2"/>
  <c r="I86" i="2"/>
  <c r="J85" i="2"/>
  <c r="I85" i="2"/>
  <c r="J84" i="2"/>
  <c r="I84" i="2"/>
  <c r="J83" i="2"/>
  <c r="I83" i="2"/>
  <c r="J82" i="2"/>
  <c r="I82" i="2"/>
  <c r="J81" i="2"/>
  <c r="I81" i="2"/>
  <c r="J80" i="2"/>
  <c r="I80" i="2"/>
  <c r="J79" i="2"/>
  <c r="I79" i="2"/>
  <c r="J78" i="2"/>
  <c r="I78" i="2"/>
  <c r="J77" i="2"/>
  <c r="I77" i="2"/>
  <c r="J76" i="2"/>
  <c r="I76" i="2"/>
  <c r="J75" i="2"/>
  <c r="I75" i="2"/>
  <c r="J74" i="2"/>
  <c r="I74" i="2"/>
  <c r="J73" i="2"/>
  <c r="I73" i="2"/>
  <c r="J72" i="2"/>
  <c r="I72" i="2"/>
  <c r="J71" i="2"/>
  <c r="I71" i="2"/>
  <c r="J70" i="2"/>
  <c r="I70" i="2"/>
  <c r="J69" i="2"/>
  <c r="I69" i="2"/>
  <c r="J68" i="2"/>
  <c r="I68" i="2"/>
  <c r="J67" i="2"/>
  <c r="I67" i="2"/>
  <c r="J66" i="2"/>
  <c r="I66" i="2"/>
  <c r="J65" i="2"/>
  <c r="I65" i="2"/>
  <c r="J64" i="2"/>
  <c r="I64" i="2"/>
  <c r="J63" i="2"/>
  <c r="I63" i="2"/>
  <c r="J62" i="2"/>
  <c r="I62" i="2"/>
  <c r="J61" i="2"/>
  <c r="I61" i="2"/>
  <c r="J60" i="2"/>
  <c r="I60" i="2"/>
  <c r="J59" i="2"/>
  <c r="I59" i="2"/>
  <c r="J58" i="2"/>
  <c r="I58" i="2"/>
  <c r="J57" i="2"/>
  <c r="I57" i="2"/>
  <c r="J56" i="2"/>
  <c r="I56" i="2"/>
  <c r="J55" i="2"/>
  <c r="I55" i="2"/>
  <c r="J54" i="2"/>
  <c r="I54" i="2"/>
  <c r="J53" i="2"/>
  <c r="I53" i="2"/>
  <c r="J52" i="2"/>
  <c r="I52" i="2"/>
  <c r="J51" i="2"/>
  <c r="I51" i="2"/>
  <c r="J50" i="2"/>
  <c r="I50" i="2"/>
  <c r="J49" i="2"/>
  <c r="I49" i="2"/>
  <c r="J48" i="2"/>
  <c r="I48" i="2"/>
  <c r="J47" i="2"/>
  <c r="I47" i="2"/>
  <c r="J46" i="2"/>
  <c r="I46" i="2"/>
  <c r="J45" i="2"/>
  <c r="I45" i="2"/>
  <c r="J44" i="2"/>
  <c r="I44" i="2"/>
  <c r="J43" i="2"/>
  <c r="I43" i="2"/>
  <c r="J42" i="2"/>
  <c r="I42" i="2"/>
  <c r="J41" i="2"/>
  <c r="I41" i="2"/>
  <c r="J40" i="2"/>
  <c r="I40" i="2"/>
  <c r="J39" i="2"/>
  <c r="I39" i="2"/>
  <c r="J38" i="2"/>
  <c r="I38" i="2"/>
  <c r="J37" i="2"/>
  <c r="I37" i="2"/>
  <c r="J36" i="2"/>
  <c r="I36" i="2"/>
  <c r="J35" i="2"/>
  <c r="I35" i="2"/>
  <c r="J34" i="2"/>
  <c r="I34" i="2"/>
  <c r="J33" i="2"/>
  <c r="I33" i="2"/>
  <c r="J32" i="2"/>
  <c r="I32" i="2"/>
  <c r="J31" i="2"/>
  <c r="I31" i="2"/>
  <c r="J30" i="2"/>
  <c r="I30" i="2"/>
  <c r="J29" i="2"/>
  <c r="I29" i="2"/>
  <c r="J28" i="2"/>
  <c r="I28" i="2"/>
  <c r="J27" i="2"/>
  <c r="I27" i="2"/>
  <c r="J26" i="2"/>
  <c r="I26" i="2"/>
  <c r="J25" i="2"/>
  <c r="I25" i="2"/>
  <c r="J24" i="2"/>
  <c r="I24" i="2"/>
  <c r="J23" i="2"/>
  <c r="I23" i="2"/>
  <c r="J22" i="2"/>
  <c r="I22" i="2"/>
  <c r="J21" i="2"/>
  <c r="I21" i="2"/>
  <c r="J20" i="2"/>
  <c r="I20" i="2"/>
  <c r="J19" i="2"/>
  <c r="I19" i="2"/>
  <c r="J18" i="2"/>
  <c r="I18" i="2"/>
  <c r="J17" i="2"/>
  <c r="I17" i="2"/>
  <c r="J16" i="2"/>
  <c r="I16" i="2"/>
  <c r="J15" i="2"/>
  <c r="I15" i="2"/>
  <c r="J14" i="2"/>
  <c r="I14" i="2"/>
  <c r="J13" i="2"/>
  <c r="I13" i="2"/>
  <c r="J12" i="2"/>
  <c r="I12" i="2"/>
  <c r="J11" i="2"/>
  <c r="I11" i="2"/>
  <c r="J10" i="2"/>
  <c r="I10" i="2"/>
  <c r="J9" i="2"/>
  <c r="I9" i="2"/>
  <c r="J8" i="2"/>
  <c r="I8" i="2"/>
  <c r="J7" i="2"/>
  <c r="I7" i="2"/>
  <c r="J6" i="2"/>
  <c r="I6" i="2"/>
  <c r="J5" i="2"/>
  <c r="I5" i="2"/>
  <c r="J4" i="2"/>
  <c r="D285" i="5" s="1"/>
  <c r="I4" i="2"/>
  <c r="J3" i="2"/>
  <c r="I3" i="2"/>
  <c r="J2" i="2"/>
  <c r="D305" i="5" s="1"/>
  <c r="I2" i="2"/>
  <c r="J137" i="1"/>
  <c r="I137" i="1"/>
  <c r="J117" i="1"/>
  <c r="I117" i="1"/>
  <c r="J110" i="1"/>
  <c r="I110" i="1"/>
  <c r="J106" i="1"/>
  <c r="I106" i="1"/>
  <c r="J102" i="1"/>
  <c r="I102" i="1"/>
  <c r="K98" i="1"/>
  <c r="J98" i="1"/>
  <c r="I98" i="1"/>
  <c r="K94" i="1"/>
  <c r="J94" i="1"/>
  <c r="I94" i="1"/>
  <c r="J90" i="1"/>
  <c r="I90" i="1"/>
  <c r="J86" i="1"/>
  <c r="I86" i="1"/>
  <c r="J82" i="1"/>
  <c r="I82" i="1"/>
  <c r="J78" i="1"/>
  <c r="I78" i="1"/>
  <c r="J70" i="1"/>
  <c r="I70" i="1"/>
  <c r="J124" i="1"/>
  <c r="I124" i="1"/>
  <c r="J151" i="1"/>
  <c r="I151" i="1"/>
  <c r="J120" i="1"/>
  <c r="I120" i="1"/>
  <c r="J119" i="1"/>
  <c r="I119" i="1"/>
  <c r="J69" i="1"/>
  <c r="I69" i="1"/>
  <c r="J68" i="1"/>
  <c r="I68" i="1"/>
  <c r="K57" i="1"/>
  <c r="J57" i="1"/>
  <c r="I57" i="1"/>
  <c r="K56" i="1"/>
  <c r="J56" i="1"/>
  <c r="I56" i="1"/>
  <c r="J7" i="1"/>
  <c r="I7" i="1"/>
  <c r="J10" i="1"/>
  <c r="I10" i="1"/>
  <c r="E283" i="5" l="1"/>
  <c r="C309" i="5"/>
  <c r="D287" i="5"/>
  <c r="C299" i="5"/>
  <c r="C297" i="5"/>
  <c r="C295" i="5"/>
  <c r="C304" i="5"/>
  <c r="B309" i="5"/>
  <c r="B307" i="5"/>
  <c r="B305" i="5"/>
  <c r="D282" i="5"/>
  <c r="C287" i="5"/>
  <c r="C285" i="5"/>
  <c r="C283" i="5"/>
  <c r="B299" i="5"/>
  <c r="B297" i="5"/>
  <c r="B295" i="5"/>
  <c r="E310" i="5"/>
  <c r="E308" i="5"/>
  <c r="E306" i="5"/>
  <c r="C305" i="5"/>
  <c r="C282" i="5"/>
  <c r="B287" i="5"/>
  <c r="B285" i="5"/>
  <c r="B283" i="5"/>
  <c r="E298" i="5"/>
  <c r="E296" i="5"/>
  <c r="E294" i="5"/>
  <c r="D310" i="5"/>
  <c r="D308" i="5"/>
  <c r="D306" i="5"/>
  <c r="D297" i="5"/>
  <c r="C307" i="5"/>
  <c r="E282" i="5"/>
  <c r="E288" i="5"/>
  <c r="E286" i="5"/>
  <c r="E284" i="5"/>
  <c r="E293" i="5"/>
  <c r="D298" i="5"/>
  <c r="D296" i="5"/>
  <c r="D294" i="5"/>
  <c r="C310" i="5"/>
  <c r="C308" i="5"/>
  <c r="C306" i="5"/>
  <c r="E285" i="5"/>
  <c r="D304" i="5"/>
  <c r="D283" i="5"/>
  <c r="D288" i="5"/>
  <c r="D286" i="5"/>
  <c r="D284" i="5"/>
  <c r="D293" i="5"/>
  <c r="C298" i="5"/>
  <c r="C296" i="5"/>
  <c r="C294" i="5"/>
  <c r="B310" i="5"/>
  <c r="B308" i="5"/>
  <c r="B306" i="5"/>
  <c r="C288" i="5"/>
  <c r="C286" i="5"/>
  <c r="C284" i="5"/>
  <c r="C293" i="5"/>
  <c r="B298" i="5"/>
  <c r="B296" i="5"/>
  <c r="B294" i="5"/>
  <c r="E309" i="5"/>
  <c r="E307" i="5"/>
  <c r="E305" i="5"/>
  <c r="E287" i="5"/>
  <c r="D299" i="5"/>
  <c r="D295" i="5"/>
  <c r="B288" i="5"/>
  <c r="B286" i="5"/>
  <c r="B284" i="5"/>
  <c r="E299" i="5"/>
  <c r="E297" i="5"/>
  <c r="E295" i="5"/>
  <c r="E304" i="5"/>
  <c r="D309" i="5"/>
  <c r="D307" i="5"/>
  <c r="B304" i="5"/>
  <c r="B169" i="5"/>
  <c r="D180" i="5"/>
  <c r="E211" i="5"/>
  <c r="D240" i="5"/>
  <c r="D263" i="5"/>
  <c r="B178" i="5"/>
  <c r="E180" i="5"/>
  <c r="B186" i="5"/>
  <c r="E188" i="5"/>
  <c r="B194" i="5"/>
  <c r="E196" i="5"/>
  <c r="B203" i="5"/>
  <c r="E205" i="5"/>
  <c r="B211" i="5"/>
  <c r="E213" i="5"/>
  <c r="B219" i="5"/>
  <c r="E221" i="5"/>
  <c r="B228" i="5"/>
  <c r="E231" i="5"/>
  <c r="E229" i="5"/>
  <c r="E240" i="5"/>
  <c r="E238" i="5"/>
  <c r="E248" i="5"/>
  <c r="E246" i="5"/>
  <c r="E257" i="5"/>
  <c r="E255" i="5"/>
  <c r="E265" i="5"/>
  <c r="E263" i="5"/>
  <c r="E273" i="5"/>
  <c r="E271" i="5"/>
  <c r="B282" i="5"/>
  <c r="E194" i="5"/>
  <c r="D221" i="5"/>
  <c r="D257" i="5"/>
  <c r="D178" i="5"/>
  <c r="C180" i="5"/>
  <c r="D186" i="5"/>
  <c r="C188" i="5"/>
  <c r="D194" i="5"/>
  <c r="C196" i="5"/>
  <c r="D203" i="5"/>
  <c r="C205" i="5"/>
  <c r="D211" i="5"/>
  <c r="C213" i="5"/>
  <c r="D219" i="5"/>
  <c r="C221" i="5"/>
  <c r="D228" i="5"/>
  <c r="C231" i="5"/>
  <c r="C229" i="5"/>
  <c r="C240" i="5"/>
  <c r="C238" i="5"/>
  <c r="C248" i="5"/>
  <c r="C246" i="5"/>
  <c r="C257" i="5"/>
  <c r="C255" i="5"/>
  <c r="C265" i="5"/>
  <c r="C263" i="5"/>
  <c r="C273" i="5"/>
  <c r="C271" i="5"/>
  <c r="E203" i="5"/>
  <c r="D231" i="5"/>
  <c r="D255" i="5"/>
  <c r="C178" i="5"/>
  <c r="B180" i="5"/>
  <c r="C186" i="5"/>
  <c r="B188" i="5"/>
  <c r="C194" i="5"/>
  <c r="B196" i="5"/>
  <c r="C203" i="5"/>
  <c r="B205" i="5"/>
  <c r="C211" i="5"/>
  <c r="B213" i="5"/>
  <c r="C219" i="5"/>
  <c r="B221" i="5"/>
  <c r="C228" i="5"/>
  <c r="B231" i="5"/>
  <c r="B229" i="5"/>
  <c r="B240" i="5"/>
  <c r="B238" i="5"/>
  <c r="B248" i="5"/>
  <c r="B246" i="5"/>
  <c r="B257" i="5"/>
  <c r="B255" i="5"/>
  <c r="B265" i="5"/>
  <c r="B263" i="5"/>
  <c r="B273" i="5"/>
  <c r="B271" i="5"/>
  <c r="E186" i="5"/>
  <c r="D213" i="5"/>
  <c r="D238" i="5"/>
  <c r="D271" i="5"/>
  <c r="E181" i="5"/>
  <c r="E179" i="5"/>
  <c r="E189" i="5"/>
  <c r="E187" i="5"/>
  <c r="E197" i="5"/>
  <c r="E195" i="5"/>
  <c r="E206" i="5"/>
  <c r="E204" i="5"/>
  <c r="E214" i="5"/>
  <c r="E212" i="5"/>
  <c r="E222" i="5"/>
  <c r="E220" i="5"/>
  <c r="E232" i="5"/>
  <c r="E230" i="5"/>
  <c r="B237" i="5"/>
  <c r="E239" i="5"/>
  <c r="B245" i="5"/>
  <c r="E247" i="5"/>
  <c r="B254" i="5"/>
  <c r="E256" i="5"/>
  <c r="B262" i="5"/>
  <c r="E264" i="5"/>
  <c r="B270" i="5"/>
  <c r="E272" i="5"/>
  <c r="B293" i="5"/>
  <c r="D196" i="5"/>
  <c r="E228" i="5"/>
  <c r="D246" i="5"/>
  <c r="C162" i="5"/>
  <c r="D181" i="5"/>
  <c r="D179" i="5"/>
  <c r="D189" i="5"/>
  <c r="D187" i="5"/>
  <c r="D197" i="5"/>
  <c r="D195" i="5"/>
  <c r="D206" i="5"/>
  <c r="D204" i="5"/>
  <c r="D214" i="5"/>
  <c r="D212" i="5"/>
  <c r="D222" i="5"/>
  <c r="D220" i="5"/>
  <c r="D232" i="5"/>
  <c r="D230" i="5"/>
  <c r="E237" i="5"/>
  <c r="D239" i="5"/>
  <c r="E245" i="5"/>
  <c r="D247" i="5"/>
  <c r="E254" i="5"/>
  <c r="D256" i="5"/>
  <c r="E262" i="5"/>
  <c r="D264" i="5"/>
  <c r="E270" i="5"/>
  <c r="D272" i="5"/>
  <c r="E178" i="5"/>
  <c r="D205" i="5"/>
  <c r="D229" i="5"/>
  <c r="D265" i="5"/>
  <c r="C181" i="5"/>
  <c r="C179" i="5"/>
  <c r="C189" i="5"/>
  <c r="C187" i="5"/>
  <c r="C197" i="5"/>
  <c r="C195" i="5"/>
  <c r="C206" i="5"/>
  <c r="C204" i="5"/>
  <c r="C214" i="5"/>
  <c r="C212" i="5"/>
  <c r="C222" i="5"/>
  <c r="C220" i="5"/>
  <c r="C232" i="5"/>
  <c r="C230" i="5"/>
  <c r="D237" i="5"/>
  <c r="C239" i="5"/>
  <c r="D245" i="5"/>
  <c r="C247" i="5"/>
  <c r="D254" i="5"/>
  <c r="C256" i="5"/>
  <c r="D262" i="5"/>
  <c r="C264" i="5"/>
  <c r="D270" i="5"/>
  <c r="C272" i="5"/>
  <c r="D188" i="5"/>
  <c r="E219" i="5"/>
  <c r="D248" i="5"/>
  <c r="D273" i="5"/>
  <c r="B181" i="5"/>
  <c r="B179" i="5"/>
  <c r="B189" i="5"/>
  <c r="B187" i="5"/>
  <c r="B197" i="5"/>
  <c r="B195" i="5"/>
  <c r="B206" i="5"/>
  <c r="B204" i="5"/>
  <c r="B214" i="5"/>
  <c r="B212" i="5"/>
  <c r="B222" i="5"/>
  <c r="B220" i="5"/>
  <c r="B232" i="5"/>
  <c r="B230" i="5"/>
  <c r="C237" i="5"/>
  <c r="B239" i="5"/>
  <c r="C245" i="5"/>
  <c r="B247" i="5"/>
  <c r="C254" i="5"/>
  <c r="B256" i="5"/>
  <c r="C262" i="5"/>
  <c r="B264" i="5"/>
  <c r="C270" i="5"/>
  <c r="B272" i="5"/>
  <c r="E43" i="5"/>
  <c r="E41" i="5"/>
  <c r="E39" i="5"/>
  <c r="E37" i="5"/>
  <c r="E35" i="5"/>
  <c r="E53" i="5"/>
  <c r="D56" i="5"/>
  <c r="D54" i="5"/>
  <c r="D18" i="5"/>
  <c r="E24" i="5"/>
  <c r="D25" i="5"/>
  <c r="D93" i="5"/>
  <c r="D91" i="5"/>
  <c r="D89" i="5"/>
  <c r="D87" i="5"/>
  <c r="E98" i="5"/>
  <c r="D105" i="5"/>
  <c r="D103" i="5"/>
  <c r="D101" i="5"/>
  <c r="D99" i="5"/>
  <c r="D119" i="5"/>
  <c r="D117" i="5"/>
  <c r="D115" i="5"/>
  <c r="D113" i="5"/>
  <c r="E129" i="5"/>
  <c r="D131" i="5"/>
  <c r="E138" i="5"/>
  <c r="D140" i="5"/>
  <c r="E146" i="5"/>
  <c r="D148" i="5"/>
  <c r="E154" i="5"/>
  <c r="D156" i="5"/>
  <c r="E161" i="5"/>
  <c r="D163" i="5"/>
  <c r="E168" i="5"/>
  <c r="C170" i="5"/>
  <c r="E34" i="5"/>
  <c r="D43" i="5"/>
  <c r="D41" i="5"/>
  <c r="D39" i="5"/>
  <c r="D37" i="5"/>
  <c r="D35" i="5"/>
  <c r="D53" i="5"/>
  <c r="C56" i="5"/>
  <c r="C54" i="5"/>
  <c r="C18" i="5"/>
  <c r="D24" i="5"/>
  <c r="C25" i="5"/>
  <c r="C93" i="5"/>
  <c r="C91" i="5"/>
  <c r="C89" i="5"/>
  <c r="C87" i="5"/>
  <c r="D98" i="5"/>
  <c r="C105" i="5"/>
  <c r="C103" i="5"/>
  <c r="C101" i="5"/>
  <c r="C99" i="5"/>
  <c r="C119" i="5"/>
  <c r="C117" i="5"/>
  <c r="C115" i="5"/>
  <c r="C113" i="5"/>
  <c r="D129" i="5"/>
  <c r="C131" i="5"/>
  <c r="D138" i="5"/>
  <c r="C140" i="5"/>
  <c r="D146" i="5"/>
  <c r="C148" i="5"/>
  <c r="D154" i="5"/>
  <c r="C156" i="5"/>
  <c r="D161" i="5"/>
  <c r="C163" i="5"/>
  <c r="D168" i="5"/>
  <c r="E169" i="5"/>
  <c r="D34" i="5"/>
  <c r="C43" i="5"/>
  <c r="C41" i="5"/>
  <c r="C39" i="5"/>
  <c r="C37" i="5"/>
  <c r="C35" i="5"/>
  <c r="C53" i="5"/>
  <c r="B56" i="5"/>
  <c r="B54" i="5"/>
  <c r="B18" i="5"/>
  <c r="C24" i="5"/>
  <c r="B25" i="5"/>
  <c r="B93" i="5"/>
  <c r="B91" i="5"/>
  <c r="B89" i="5"/>
  <c r="B87" i="5"/>
  <c r="C98" i="5"/>
  <c r="B105" i="5"/>
  <c r="B103" i="5"/>
  <c r="B101" i="5"/>
  <c r="B99" i="5"/>
  <c r="B119" i="5"/>
  <c r="B117" i="5"/>
  <c r="B115" i="5"/>
  <c r="B113" i="5"/>
  <c r="C129" i="5"/>
  <c r="B131" i="5"/>
  <c r="C138" i="5"/>
  <c r="B140" i="5"/>
  <c r="C146" i="5"/>
  <c r="B148" i="5"/>
  <c r="C154" i="5"/>
  <c r="B156" i="5"/>
  <c r="C161" i="5"/>
  <c r="B163" i="5"/>
  <c r="C168" i="5"/>
  <c r="D169" i="5"/>
  <c r="B43" i="5"/>
  <c r="B41" i="5"/>
  <c r="B39" i="5"/>
  <c r="B37" i="5"/>
  <c r="B35" i="5"/>
  <c r="E57" i="5"/>
  <c r="E55" i="5"/>
  <c r="B16" i="5"/>
  <c r="E17" i="5"/>
  <c r="E26" i="5"/>
  <c r="B85" i="5"/>
  <c r="E92" i="5"/>
  <c r="E90" i="5"/>
  <c r="E88" i="5"/>
  <c r="E86" i="5"/>
  <c r="E106" i="5"/>
  <c r="E104" i="5"/>
  <c r="E102" i="5"/>
  <c r="E100" i="5"/>
  <c r="B111" i="5"/>
  <c r="E118" i="5"/>
  <c r="E116" i="5"/>
  <c r="E114" i="5"/>
  <c r="E112" i="5"/>
  <c r="E132" i="5"/>
  <c r="E130" i="5"/>
  <c r="E141" i="5"/>
  <c r="E139" i="5"/>
  <c r="E149" i="5"/>
  <c r="E147" i="5"/>
  <c r="E157" i="5"/>
  <c r="E155" i="5"/>
  <c r="E164" i="5"/>
  <c r="E162" i="5"/>
  <c r="E171" i="5"/>
  <c r="C169" i="5"/>
  <c r="E40" i="5"/>
  <c r="D57" i="5"/>
  <c r="D17" i="5"/>
  <c r="D26" i="5"/>
  <c r="D88" i="5"/>
  <c r="D86" i="5"/>
  <c r="D106" i="5"/>
  <c r="D104" i="5"/>
  <c r="D102" i="5"/>
  <c r="D100" i="5"/>
  <c r="E111" i="5"/>
  <c r="D118" i="5"/>
  <c r="D116" i="5"/>
  <c r="D114" i="5"/>
  <c r="D112" i="5"/>
  <c r="D132" i="5"/>
  <c r="D130" i="5"/>
  <c r="D141" i="5"/>
  <c r="D139" i="5"/>
  <c r="D149" i="5"/>
  <c r="D147" i="5"/>
  <c r="D157" i="5"/>
  <c r="D155" i="5"/>
  <c r="D164" i="5"/>
  <c r="D162" i="5"/>
  <c r="D171" i="5"/>
  <c r="B171" i="5"/>
  <c r="E36" i="5"/>
  <c r="E85" i="5"/>
  <c r="D44" i="5"/>
  <c r="D36" i="5"/>
  <c r="D16" i="5"/>
  <c r="C90" i="5"/>
  <c r="C104" i="5"/>
  <c r="C114" i="5"/>
  <c r="B170" i="5"/>
  <c r="E44" i="5"/>
  <c r="E38" i="5"/>
  <c r="D55" i="5"/>
  <c r="D92" i="5"/>
  <c r="D42" i="5"/>
  <c r="D38" i="5"/>
  <c r="C57" i="5"/>
  <c r="C17" i="5"/>
  <c r="D85" i="5"/>
  <c r="C88" i="5"/>
  <c r="C106" i="5"/>
  <c r="C100" i="5"/>
  <c r="C118" i="5"/>
  <c r="C112" i="5"/>
  <c r="C130" i="5"/>
  <c r="C139" i="5"/>
  <c r="C157" i="5"/>
  <c r="C164" i="5"/>
  <c r="C171" i="5"/>
  <c r="C44" i="5"/>
  <c r="C42" i="5"/>
  <c r="C40" i="5"/>
  <c r="C38" i="5"/>
  <c r="C36" i="5"/>
  <c r="C45" i="5"/>
  <c r="B57" i="5"/>
  <c r="B55" i="5"/>
  <c r="C16" i="5"/>
  <c r="B17" i="5"/>
  <c r="B26" i="5"/>
  <c r="C85" i="5"/>
  <c r="B92" i="5"/>
  <c r="B90" i="5"/>
  <c r="B88" i="5"/>
  <c r="B86" i="5"/>
  <c r="B106" i="5"/>
  <c r="B104" i="5"/>
  <c r="B102" i="5"/>
  <c r="B100" i="5"/>
  <c r="C111" i="5"/>
  <c r="B118" i="5"/>
  <c r="B116" i="5"/>
  <c r="B114" i="5"/>
  <c r="B112" i="5"/>
  <c r="B132" i="5"/>
  <c r="B130" i="5"/>
  <c r="B141" i="5"/>
  <c r="B139" i="5"/>
  <c r="B149" i="5"/>
  <c r="B147" i="5"/>
  <c r="B157" i="5"/>
  <c r="B155" i="5"/>
  <c r="B164" i="5"/>
  <c r="B162" i="5"/>
  <c r="E170" i="5"/>
  <c r="C34" i="5"/>
  <c r="E42" i="5"/>
  <c r="E45" i="5"/>
  <c r="E16" i="5"/>
  <c r="D90" i="5"/>
  <c r="D40" i="5"/>
  <c r="D45" i="5"/>
  <c r="C55" i="5"/>
  <c r="C26" i="5"/>
  <c r="C92" i="5"/>
  <c r="C86" i="5"/>
  <c r="C102" i="5"/>
  <c r="D111" i="5"/>
  <c r="C116" i="5"/>
  <c r="C132" i="5"/>
  <c r="C141" i="5"/>
  <c r="C149" i="5"/>
  <c r="C147" i="5"/>
  <c r="C155" i="5"/>
  <c r="D64" i="5"/>
  <c r="B44" i="5"/>
  <c r="B42" i="5"/>
  <c r="B40" i="5"/>
  <c r="B38" i="5"/>
  <c r="B36" i="5"/>
  <c r="B45" i="5"/>
  <c r="E56" i="5"/>
  <c r="E54" i="5"/>
  <c r="E18" i="5"/>
  <c r="B24" i="5"/>
  <c r="E25" i="5"/>
  <c r="E93" i="5"/>
  <c r="E91" i="5"/>
  <c r="E89" i="5"/>
  <c r="E87" i="5"/>
  <c r="B98" i="5"/>
  <c r="E105" i="5"/>
  <c r="E103" i="5"/>
  <c r="E101" i="5"/>
  <c r="E99" i="5"/>
  <c r="E119" i="5"/>
  <c r="E117" i="5"/>
  <c r="E115" i="5"/>
  <c r="E113" i="5"/>
  <c r="B129" i="5"/>
  <c r="E131" i="5"/>
  <c r="B138" i="5"/>
  <c r="E140" i="5"/>
  <c r="B146" i="5"/>
  <c r="E148" i="5"/>
  <c r="B154" i="5"/>
  <c r="E156" i="5"/>
  <c r="B161" i="5"/>
  <c r="E163" i="5"/>
  <c r="B168" i="5"/>
  <c r="D170" i="5"/>
  <c r="E67" i="5"/>
  <c r="E65" i="5"/>
  <c r="C67" i="5"/>
  <c r="C65" i="5"/>
  <c r="B67" i="5"/>
  <c r="B65" i="5"/>
  <c r="D65" i="5"/>
  <c r="E64" i="5"/>
  <c r="E63" i="5"/>
  <c r="C64" i="5"/>
  <c r="C63" i="5"/>
  <c r="B66" i="5"/>
  <c r="B64" i="5"/>
  <c r="D67" i="5"/>
  <c r="E66" i="5"/>
  <c r="C66" i="5"/>
  <c r="B63" i="5"/>
  <c r="D66" i="5"/>
  <c r="B53" i="5"/>
  <c r="D63" i="5"/>
  <c r="E8" i="5"/>
  <c r="D8" i="5"/>
  <c r="C8" i="5"/>
  <c r="B8" i="5"/>
  <c r="B10" i="5"/>
  <c r="B9" i="5"/>
  <c r="I46" i="4"/>
  <c r="J46" i="4"/>
  <c r="I47" i="4"/>
  <c r="J47" i="4"/>
  <c r="I48" i="4"/>
  <c r="J48" i="4"/>
  <c r="I49" i="4"/>
  <c r="J49" i="4"/>
  <c r="I50" i="4"/>
  <c r="J50" i="4"/>
  <c r="I145" i="1"/>
  <c r="J145" i="1"/>
  <c r="I146" i="1"/>
  <c r="J146" i="1"/>
  <c r="I147" i="1"/>
  <c r="J147" i="1"/>
  <c r="I148" i="1"/>
  <c r="J148" i="1"/>
  <c r="I149" i="1"/>
  <c r="J149" i="1"/>
  <c r="I150" i="1"/>
  <c r="J150" i="1"/>
  <c r="I152" i="1"/>
  <c r="J152" i="1"/>
  <c r="I153" i="1"/>
  <c r="J153" i="1"/>
  <c r="I154" i="1"/>
  <c r="J154" i="1"/>
  <c r="I155" i="1"/>
  <c r="J155" i="1"/>
  <c r="I156" i="1"/>
  <c r="J156" i="1"/>
  <c r="I157" i="1"/>
  <c r="J157" i="1"/>
  <c r="I158" i="1"/>
  <c r="J158" i="1"/>
  <c r="I159" i="1"/>
  <c r="J159" i="1"/>
  <c r="I39" i="4" l="1"/>
  <c r="J39" i="4"/>
  <c r="I40" i="4"/>
  <c r="J40" i="4"/>
  <c r="I41" i="4"/>
  <c r="J41" i="4"/>
  <c r="I42" i="4"/>
  <c r="J42" i="4"/>
  <c r="I43" i="4"/>
  <c r="J43" i="4"/>
  <c r="I44" i="4"/>
  <c r="J44" i="4"/>
  <c r="I45" i="4"/>
  <c r="J45" i="4"/>
  <c r="I38" i="4"/>
  <c r="J38" i="4"/>
  <c r="I21" i="4"/>
  <c r="I22" i="4"/>
  <c r="I23" i="4"/>
  <c r="I24" i="4"/>
  <c r="I25" i="4"/>
  <c r="I26" i="4"/>
  <c r="I27" i="4"/>
  <c r="I28" i="4"/>
  <c r="I29" i="4"/>
  <c r="I30" i="4"/>
  <c r="I31" i="4"/>
  <c r="I32" i="4"/>
  <c r="I33" i="4"/>
  <c r="I34" i="4"/>
  <c r="I35" i="4"/>
  <c r="I36" i="4"/>
  <c r="I37" i="4"/>
  <c r="J33" i="4"/>
  <c r="J34" i="4"/>
  <c r="J35" i="4"/>
  <c r="J36" i="4"/>
  <c r="J37" i="4"/>
  <c r="I20" i="4"/>
  <c r="I17" i="4"/>
  <c r="J17" i="4"/>
  <c r="I5" i="4"/>
  <c r="J5" i="4"/>
  <c r="I6" i="4"/>
  <c r="J6" i="4"/>
  <c r="I7" i="4"/>
  <c r="J7" i="4"/>
  <c r="I8" i="4"/>
  <c r="J8" i="4"/>
  <c r="I9" i="4"/>
  <c r="J9" i="4"/>
  <c r="I10" i="4"/>
  <c r="J10" i="4"/>
  <c r="I11" i="4"/>
  <c r="J11" i="4"/>
  <c r="I12" i="4"/>
  <c r="J12" i="4"/>
  <c r="I13" i="4"/>
  <c r="J13" i="4"/>
  <c r="I14" i="4"/>
  <c r="J14" i="4"/>
  <c r="I15" i="4"/>
  <c r="J15" i="4"/>
  <c r="I16" i="4"/>
  <c r="J16" i="4"/>
  <c r="I18" i="4"/>
  <c r="I19" i="4"/>
  <c r="J18" i="4"/>
  <c r="J19" i="4"/>
  <c r="J20" i="4"/>
  <c r="J21" i="4"/>
  <c r="J22" i="4"/>
  <c r="J23" i="4"/>
  <c r="J24" i="4"/>
  <c r="J25" i="4"/>
  <c r="J26" i="4"/>
  <c r="J27" i="4"/>
  <c r="J28" i="4"/>
  <c r="J29" i="4"/>
  <c r="J30" i="4"/>
  <c r="J31" i="4"/>
  <c r="J32" i="4"/>
  <c r="J3" i="4"/>
  <c r="J4" i="4"/>
  <c r="J2" i="4"/>
  <c r="L8" i="8" s="1"/>
  <c r="I3" i="4"/>
  <c r="I4" i="4"/>
  <c r="I2" i="4"/>
  <c r="K73" i="1"/>
  <c r="K74" i="1"/>
  <c r="K75" i="1"/>
  <c r="K76" i="1"/>
  <c r="K77" i="1"/>
  <c r="K79" i="1"/>
  <c r="K80" i="1"/>
  <c r="K81" i="1"/>
  <c r="K83" i="1"/>
  <c r="K84" i="1"/>
  <c r="K85" i="1"/>
  <c r="K87" i="1"/>
  <c r="K88" i="1"/>
  <c r="K89" i="1"/>
  <c r="K91" i="1"/>
  <c r="K92" i="1"/>
  <c r="K95" i="1"/>
  <c r="K96" i="1"/>
  <c r="K97" i="1"/>
  <c r="K99" i="1"/>
  <c r="K100" i="1"/>
  <c r="K101" i="1"/>
  <c r="K103" i="1"/>
  <c r="K104" i="1"/>
  <c r="K105" i="1"/>
  <c r="K107" i="1"/>
  <c r="K108" i="1"/>
  <c r="K109" i="1"/>
  <c r="K111" i="1"/>
  <c r="K112" i="1"/>
  <c r="K113" i="1"/>
  <c r="K114" i="1"/>
  <c r="K115" i="1"/>
  <c r="K116" i="1"/>
  <c r="K118" i="1"/>
  <c r="K121" i="1"/>
  <c r="K122" i="1"/>
  <c r="K123" i="1"/>
  <c r="K125" i="1"/>
  <c r="K126" i="1"/>
  <c r="K127" i="1"/>
  <c r="K128" i="1"/>
  <c r="K129" i="1"/>
  <c r="K130" i="1"/>
  <c r="K131" i="1"/>
  <c r="K132" i="1"/>
  <c r="K133" i="1"/>
  <c r="K134" i="1"/>
  <c r="K135" i="1"/>
  <c r="K136" i="1"/>
  <c r="K138" i="1"/>
  <c r="K139" i="1"/>
  <c r="K140" i="1"/>
  <c r="K141" i="1"/>
  <c r="K142" i="1"/>
  <c r="K143" i="1"/>
  <c r="K144" i="1"/>
  <c r="K145" i="1"/>
  <c r="K146" i="1"/>
  <c r="K147" i="1"/>
  <c r="K148" i="1"/>
  <c r="K149" i="1"/>
  <c r="K150" i="1"/>
  <c r="K152" i="1"/>
  <c r="K153" i="1"/>
  <c r="K154" i="1"/>
  <c r="K155" i="1"/>
  <c r="K156" i="1"/>
  <c r="K157" i="1"/>
  <c r="K158" i="1"/>
  <c r="K159" i="1"/>
  <c r="H8" i="8" l="1"/>
  <c r="I8" i="8"/>
  <c r="J8" i="8"/>
  <c r="X8" i="8"/>
  <c r="S8" i="8"/>
  <c r="P8" i="8"/>
  <c r="Y8" i="8"/>
  <c r="D8" i="8"/>
  <c r="Q8" i="8"/>
  <c r="G8" i="8"/>
  <c r="R8" i="8"/>
  <c r="U8" i="8"/>
  <c r="F18" i="8"/>
  <c r="G21" i="8"/>
  <c r="B8" i="8"/>
  <c r="B9" i="8"/>
  <c r="B10" i="8"/>
  <c r="F17" i="8"/>
  <c r="O8" i="8"/>
  <c r="J18" i="8"/>
  <c r="Y54" i="8"/>
  <c r="K19" i="8"/>
  <c r="H34" i="8"/>
  <c r="H79" i="8"/>
  <c r="Y79" i="8"/>
  <c r="X18" i="8"/>
  <c r="S19" i="8"/>
  <c r="V18" i="8"/>
  <c r="I33" i="8"/>
  <c r="I54" i="8"/>
  <c r="I79" i="8"/>
  <c r="Q79" i="8"/>
  <c r="U79" i="8"/>
  <c r="P93" i="8"/>
  <c r="T17" i="8"/>
  <c r="J21" i="8"/>
  <c r="Y17" i="8"/>
  <c r="M18" i="8"/>
  <c r="V17" i="8"/>
  <c r="I64" i="8"/>
  <c r="W79" i="8"/>
  <c r="C19" i="8"/>
  <c r="O79" i="8"/>
  <c r="T18" i="8"/>
  <c r="P9" i="8"/>
  <c r="Q54" i="8"/>
  <c r="P79" i="8"/>
  <c r="H93" i="8"/>
  <c r="B21" i="8"/>
  <c r="E18" i="8"/>
  <c r="E9" i="5"/>
  <c r="E10" i="5"/>
  <c r="C8" i="8"/>
  <c r="K8" i="8"/>
  <c r="T8" i="8"/>
  <c r="K27" i="8"/>
  <c r="O32" i="8"/>
  <c r="B79" i="8"/>
  <c r="J79" i="8"/>
  <c r="R79" i="8"/>
  <c r="I18" i="8"/>
  <c r="R21" i="8"/>
  <c r="Q17" i="8"/>
  <c r="U18" i="8"/>
  <c r="N17" i="8"/>
  <c r="Y28" i="8"/>
  <c r="F79" i="8"/>
  <c r="L18" i="8"/>
  <c r="X79" i="8"/>
  <c r="N18" i="8"/>
  <c r="Q31" i="8"/>
  <c r="C79" i="8"/>
  <c r="K79" i="8"/>
  <c r="S79" i="8"/>
  <c r="Q18" i="8"/>
  <c r="C18" i="8"/>
  <c r="I17" i="8"/>
  <c r="E21" i="8"/>
  <c r="E8" i="8"/>
  <c r="M8" i="8"/>
  <c r="V8" i="8"/>
  <c r="W30" i="8"/>
  <c r="D79" i="8"/>
  <c r="L79" i="8"/>
  <c r="T79" i="8"/>
  <c r="Y18" i="8"/>
  <c r="K18" i="8"/>
  <c r="X17" i="8"/>
  <c r="M21" i="8"/>
  <c r="N79" i="8"/>
  <c r="O21" i="8"/>
  <c r="B35" i="8"/>
  <c r="G28" i="8"/>
  <c r="G79" i="8"/>
  <c r="P18" i="8"/>
  <c r="R18" i="8"/>
  <c r="P35" i="8"/>
  <c r="L21" i="8"/>
  <c r="X21" i="8"/>
  <c r="F19" i="8"/>
  <c r="O19" i="8"/>
  <c r="X19" i="8"/>
  <c r="H20" i="8"/>
  <c r="P20" i="8"/>
  <c r="X20" i="8"/>
  <c r="O17" i="8"/>
  <c r="D17" i="8"/>
  <c r="N21" i="8"/>
  <c r="Y21" i="8"/>
  <c r="G19" i="8"/>
  <c r="P19" i="8"/>
  <c r="Y19" i="8"/>
  <c r="I20" i="8"/>
  <c r="Q20" i="8"/>
  <c r="Y20" i="8"/>
  <c r="M17" i="8"/>
  <c r="P21" i="8"/>
  <c r="G18" i="8"/>
  <c r="Q19" i="8"/>
  <c r="J20" i="8"/>
  <c r="B17" i="8"/>
  <c r="H17" i="8"/>
  <c r="I21" i="8"/>
  <c r="W21" i="8"/>
  <c r="W19" i="8"/>
  <c r="W20" i="8"/>
  <c r="C17" i="8"/>
  <c r="C21" i="8"/>
  <c r="H19" i="8"/>
  <c r="B20" i="8"/>
  <c r="R20" i="8"/>
  <c r="L17" i="8"/>
  <c r="U20" i="8"/>
  <c r="M19" i="8"/>
  <c r="F20" i="8"/>
  <c r="V20" i="8"/>
  <c r="G17" i="8"/>
  <c r="N19" i="8"/>
  <c r="O20" i="8"/>
  <c r="E17" i="8"/>
  <c r="D21" i="8"/>
  <c r="Q21" i="8"/>
  <c r="O18" i="8"/>
  <c r="I19" i="8"/>
  <c r="R19" i="8"/>
  <c r="C20" i="8"/>
  <c r="K20" i="8"/>
  <c r="S20" i="8"/>
  <c r="W17" i="8"/>
  <c r="K17" i="8"/>
  <c r="F21" i="8"/>
  <c r="S21" i="8"/>
  <c r="W18" i="8"/>
  <c r="J19" i="8"/>
  <c r="T19" i="8"/>
  <c r="D20" i="8"/>
  <c r="L20" i="8"/>
  <c r="T20" i="8"/>
  <c r="U17" i="8"/>
  <c r="J17" i="8"/>
  <c r="H21" i="8"/>
  <c r="T21" i="8"/>
  <c r="B19" i="8"/>
  <c r="L19" i="8"/>
  <c r="U19" i="8"/>
  <c r="E20" i="8"/>
  <c r="M20" i="8"/>
  <c r="S17" i="8"/>
  <c r="V21" i="8"/>
  <c r="D19" i="8"/>
  <c r="V19" i="8"/>
  <c r="N20" i="8"/>
  <c r="R17" i="8"/>
  <c r="K21" i="8"/>
  <c r="E19" i="8"/>
  <c r="G20" i="8"/>
  <c r="P17" i="8"/>
  <c r="F8" i="8"/>
  <c r="N8" i="8"/>
  <c r="W8" i="8"/>
  <c r="X29" i="8"/>
  <c r="E79" i="8"/>
  <c r="M79" i="8"/>
  <c r="V79" i="8"/>
  <c r="B18" i="8"/>
  <c r="S18" i="8"/>
  <c r="D18" i="8"/>
  <c r="U21" i="8"/>
  <c r="H18" i="8"/>
  <c r="B74" i="5"/>
  <c r="B76" i="5"/>
  <c r="E75" i="5"/>
  <c r="C74" i="5"/>
  <c r="C76" i="5"/>
  <c r="B73" i="5"/>
  <c r="C72" i="5"/>
  <c r="D74" i="5"/>
  <c r="D76" i="5"/>
  <c r="E72" i="5"/>
  <c r="D73" i="5"/>
  <c r="B72" i="5"/>
  <c r="E74" i="5"/>
  <c r="E76" i="5"/>
  <c r="B75" i="5"/>
  <c r="E73" i="5"/>
  <c r="C73" i="5"/>
  <c r="C75" i="5"/>
  <c r="D72" i="5"/>
  <c r="D75" i="5"/>
  <c r="D96" i="8"/>
  <c r="P95" i="8"/>
  <c r="S96" i="8"/>
  <c r="I93" i="8"/>
  <c r="Q94" i="8"/>
  <c r="Y94" i="8"/>
  <c r="I95" i="8"/>
  <c r="Q95" i="8"/>
  <c r="Y95" i="8"/>
  <c r="R99" i="8"/>
  <c r="J99" i="8"/>
  <c r="B99" i="8"/>
  <c r="R98" i="8"/>
  <c r="J98" i="8"/>
  <c r="B98" i="8"/>
  <c r="R97" i="8"/>
  <c r="J97" i="8"/>
  <c r="B97" i="8"/>
  <c r="R96" i="8"/>
  <c r="J96" i="8"/>
  <c r="B96" i="8"/>
  <c r="X95" i="8"/>
  <c r="K96" i="8"/>
  <c r="J93" i="8"/>
  <c r="R93" i="8"/>
  <c r="R95" i="8"/>
  <c r="Y99" i="8"/>
  <c r="Q99" i="8"/>
  <c r="I99" i="8"/>
  <c r="Y98" i="8"/>
  <c r="Q98" i="8"/>
  <c r="I98" i="8"/>
  <c r="Y97" i="8"/>
  <c r="Q97" i="8"/>
  <c r="I97" i="8"/>
  <c r="Y96" i="8"/>
  <c r="Q96" i="8"/>
  <c r="I96" i="8"/>
  <c r="H95" i="8"/>
  <c r="S98" i="8"/>
  <c r="C98" i="8"/>
  <c r="Y93" i="8"/>
  <c r="J95" i="8"/>
  <c r="C93" i="8"/>
  <c r="K93" i="8"/>
  <c r="S93" i="8"/>
  <c r="C94" i="8"/>
  <c r="K94" i="8"/>
  <c r="S94" i="8"/>
  <c r="C95" i="8"/>
  <c r="K95" i="8"/>
  <c r="S95" i="8"/>
  <c r="X99" i="8"/>
  <c r="P99" i="8"/>
  <c r="H99" i="8"/>
  <c r="X98" i="8"/>
  <c r="P98" i="8"/>
  <c r="H98" i="8"/>
  <c r="X97" i="8"/>
  <c r="P97" i="8"/>
  <c r="H97" i="8"/>
  <c r="X96" i="8"/>
  <c r="P96" i="8"/>
  <c r="H96" i="8"/>
  <c r="X93" i="8"/>
  <c r="S99" i="8"/>
  <c r="C96" i="8"/>
  <c r="Q93" i="8"/>
  <c r="B93" i="8"/>
  <c r="R94" i="8"/>
  <c r="D93" i="8"/>
  <c r="L93" i="8"/>
  <c r="T93" i="8"/>
  <c r="D94" i="8"/>
  <c r="L94" i="8"/>
  <c r="T94" i="8"/>
  <c r="D95" i="8"/>
  <c r="L95" i="8"/>
  <c r="T95" i="8"/>
  <c r="W99" i="8"/>
  <c r="O99" i="8"/>
  <c r="G99" i="8"/>
  <c r="W98" i="8"/>
  <c r="O98" i="8"/>
  <c r="G98" i="8"/>
  <c r="W97" i="8"/>
  <c r="O97" i="8"/>
  <c r="G97" i="8"/>
  <c r="W96" i="8"/>
  <c r="O96" i="8"/>
  <c r="G96" i="8"/>
  <c r="P94" i="8"/>
  <c r="C99" i="8"/>
  <c r="K97" i="8"/>
  <c r="J94" i="8"/>
  <c r="E93" i="8"/>
  <c r="M93" i="8"/>
  <c r="U93" i="8"/>
  <c r="E94" i="8"/>
  <c r="M94" i="8"/>
  <c r="U94" i="8"/>
  <c r="E95" i="8"/>
  <c r="M95" i="8"/>
  <c r="U95" i="8"/>
  <c r="V99" i="8"/>
  <c r="N99" i="8"/>
  <c r="F99" i="8"/>
  <c r="V98" i="8"/>
  <c r="N98" i="8"/>
  <c r="F98" i="8"/>
  <c r="V97" i="8"/>
  <c r="N97" i="8"/>
  <c r="F97" i="8"/>
  <c r="V96" i="8"/>
  <c r="N96" i="8"/>
  <c r="F96" i="8"/>
  <c r="X94" i="8"/>
  <c r="K98" i="8"/>
  <c r="C97" i="8"/>
  <c r="I94" i="8"/>
  <c r="B95" i="8"/>
  <c r="F93" i="8"/>
  <c r="N93" i="8"/>
  <c r="V93" i="8"/>
  <c r="F94" i="8"/>
  <c r="N94" i="8"/>
  <c r="V94" i="8"/>
  <c r="F95" i="8"/>
  <c r="N95" i="8"/>
  <c r="V95" i="8"/>
  <c r="U99" i="8"/>
  <c r="M99" i="8"/>
  <c r="E99" i="8"/>
  <c r="U98" i="8"/>
  <c r="M98" i="8"/>
  <c r="E98" i="8"/>
  <c r="U97" i="8"/>
  <c r="M97" i="8"/>
  <c r="E97" i="8"/>
  <c r="U96" i="8"/>
  <c r="M96" i="8"/>
  <c r="E96" i="8"/>
  <c r="H94" i="8"/>
  <c r="K99" i="8"/>
  <c r="S97" i="8"/>
  <c r="B94" i="8"/>
  <c r="G93" i="8"/>
  <c r="O93" i="8"/>
  <c r="W93" i="8"/>
  <c r="G94" i="8"/>
  <c r="O94" i="8"/>
  <c r="W94" i="8"/>
  <c r="G95" i="8"/>
  <c r="O95" i="8"/>
  <c r="W95" i="8"/>
  <c r="T99" i="8"/>
  <c r="L99" i="8"/>
  <c r="D99" i="8"/>
  <c r="T98" i="8"/>
  <c r="L98" i="8"/>
  <c r="D98" i="8"/>
  <c r="T97" i="8"/>
  <c r="L97" i="8"/>
  <c r="D97" i="8"/>
  <c r="T96" i="8"/>
  <c r="L96" i="8"/>
  <c r="I55" i="8"/>
  <c r="I62" i="8"/>
  <c r="O9" i="8"/>
  <c r="L27" i="8"/>
  <c r="P31" i="8"/>
  <c r="Q30" i="8"/>
  <c r="W29" i="8"/>
  <c r="X28" i="8"/>
  <c r="Y34" i="8"/>
  <c r="G34" i="8"/>
  <c r="H33" i="8"/>
  <c r="I32" i="8"/>
  <c r="O35" i="8"/>
  <c r="X56" i="8"/>
  <c r="P56" i="8"/>
  <c r="H56" i="8"/>
  <c r="X55" i="8"/>
  <c r="P55" i="8"/>
  <c r="H55" i="8"/>
  <c r="X54" i="8"/>
  <c r="P54" i="8"/>
  <c r="H54" i="8"/>
  <c r="X64" i="8"/>
  <c r="P64" i="8"/>
  <c r="H64" i="8"/>
  <c r="X63" i="8"/>
  <c r="P63" i="8"/>
  <c r="H63" i="8"/>
  <c r="X62" i="8"/>
  <c r="P62" i="8"/>
  <c r="H62" i="8"/>
  <c r="Y55" i="8"/>
  <c r="Y64" i="8"/>
  <c r="Y62" i="8"/>
  <c r="N9" i="8"/>
  <c r="R27" i="8"/>
  <c r="O31" i="8"/>
  <c r="P30" i="8"/>
  <c r="Q29" i="8"/>
  <c r="W28" i="8"/>
  <c r="X34" i="8"/>
  <c r="Y33" i="8"/>
  <c r="G33" i="8"/>
  <c r="H32" i="8"/>
  <c r="I35" i="8"/>
  <c r="W56" i="8"/>
  <c r="O56" i="8"/>
  <c r="G56" i="8"/>
  <c r="W55" i="8"/>
  <c r="O55" i="8"/>
  <c r="G55" i="8"/>
  <c r="W54" i="8"/>
  <c r="O54" i="8"/>
  <c r="G54" i="8"/>
  <c r="W64" i="8"/>
  <c r="O64" i="8"/>
  <c r="G64" i="8"/>
  <c r="W63" i="8"/>
  <c r="O63" i="8"/>
  <c r="G63" i="8"/>
  <c r="W62" i="8"/>
  <c r="O62" i="8"/>
  <c r="G62" i="8"/>
  <c r="Q62" i="8"/>
  <c r="H9" i="8"/>
  <c r="S27" i="8"/>
  <c r="I31" i="8"/>
  <c r="O30" i="8"/>
  <c r="P29" i="8"/>
  <c r="Q28" i="8"/>
  <c r="W34" i="8"/>
  <c r="X33" i="8"/>
  <c r="Y32" i="8"/>
  <c r="G32" i="8"/>
  <c r="H35" i="8"/>
  <c r="V56" i="8"/>
  <c r="N56" i="8"/>
  <c r="F56" i="8"/>
  <c r="V55" i="8"/>
  <c r="N55" i="8"/>
  <c r="F55" i="8"/>
  <c r="V54" i="8"/>
  <c r="N54" i="8"/>
  <c r="F54" i="8"/>
  <c r="V64" i="8"/>
  <c r="N64" i="8"/>
  <c r="F64" i="8"/>
  <c r="V63" i="8"/>
  <c r="N63" i="8"/>
  <c r="F63" i="8"/>
  <c r="V62" i="8"/>
  <c r="N62" i="8"/>
  <c r="F62" i="8"/>
  <c r="Q55" i="8"/>
  <c r="I63" i="8"/>
  <c r="G9" i="8"/>
  <c r="Q47" i="8"/>
  <c r="B27" i="8"/>
  <c r="T27" i="8"/>
  <c r="H31" i="8"/>
  <c r="I30" i="8"/>
  <c r="O29" i="8"/>
  <c r="P28" i="8"/>
  <c r="Q34" i="8"/>
  <c r="W33" i="8"/>
  <c r="X32" i="8"/>
  <c r="Y35" i="8"/>
  <c r="G35" i="8"/>
  <c r="U56" i="8"/>
  <c r="M56" i="8"/>
  <c r="E56" i="8"/>
  <c r="U55" i="8"/>
  <c r="M55" i="8"/>
  <c r="E55" i="8"/>
  <c r="U54" i="8"/>
  <c r="M54" i="8"/>
  <c r="E54" i="8"/>
  <c r="U64" i="8"/>
  <c r="M64" i="8"/>
  <c r="E64" i="8"/>
  <c r="U63" i="8"/>
  <c r="M63" i="8"/>
  <c r="E63" i="8"/>
  <c r="U62" i="8"/>
  <c r="M62" i="8"/>
  <c r="E62" i="8"/>
  <c r="Q56" i="8"/>
  <c r="Y63" i="8"/>
  <c r="X9" i="8"/>
  <c r="F9" i="8"/>
  <c r="B61" i="8"/>
  <c r="C27" i="8"/>
  <c r="Y31" i="8"/>
  <c r="G31" i="8"/>
  <c r="H30" i="8"/>
  <c r="I29" i="8"/>
  <c r="O28" i="8"/>
  <c r="P34" i="8"/>
  <c r="Q33" i="8"/>
  <c r="W32" i="8"/>
  <c r="X35" i="8"/>
  <c r="T56" i="8"/>
  <c r="L56" i="8"/>
  <c r="D56" i="8"/>
  <c r="T55" i="8"/>
  <c r="L55" i="8"/>
  <c r="D55" i="8"/>
  <c r="T54" i="8"/>
  <c r="L54" i="8"/>
  <c r="D54" i="8"/>
  <c r="T64" i="8"/>
  <c r="L64" i="8"/>
  <c r="D64" i="8"/>
  <c r="T63" i="8"/>
  <c r="L63" i="8"/>
  <c r="D63" i="8"/>
  <c r="T62" i="8"/>
  <c r="L62" i="8"/>
  <c r="D62" i="8"/>
  <c r="I56" i="8"/>
  <c r="Q64" i="8"/>
  <c r="Q63" i="8"/>
  <c r="W9" i="8"/>
  <c r="D27" i="8"/>
  <c r="X31" i="8"/>
  <c r="Y30" i="8"/>
  <c r="G30" i="8"/>
  <c r="H29" i="8"/>
  <c r="I28" i="8"/>
  <c r="O34" i="8"/>
  <c r="P33" i="8"/>
  <c r="Q32" i="8"/>
  <c r="W35" i="8"/>
  <c r="S56" i="8"/>
  <c r="K56" i="8"/>
  <c r="C56" i="8"/>
  <c r="S55" i="8"/>
  <c r="K55" i="8"/>
  <c r="C55" i="8"/>
  <c r="S54" i="8"/>
  <c r="K54" i="8"/>
  <c r="C54" i="8"/>
  <c r="S64" i="8"/>
  <c r="K64" i="8"/>
  <c r="C64" i="8"/>
  <c r="S63" i="8"/>
  <c r="K63" i="8"/>
  <c r="C63" i="8"/>
  <c r="S62" i="8"/>
  <c r="K62" i="8"/>
  <c r="C62" i="8"/>
  <c r="Y56" i="8"/>
  <c r="V9" i="8"/>
  <c r="J27" i="8"/>
  <c r="W31" i="8"/>
  <c r="X30" i="8"/>
  <c r="Y29" i="8"/>
  <c r="G29" i="8"/>
  <c r="H28" i="8"/>
  <c r="I34" i="8"/>
  <c r="O33" i="8"/>
  <c r="P32" i="8"/>
  <c r="Q35" i="8"/>
  <c r="R56" i="8"/>
  <c r="J56" i="8"/>
  <c r="B56" i="8"/>
  <c r="R55" i="8"/>
  <c r="J55" i="8"/>
  <c r="B55" i="8"/>
  <c r="R54" i="8"/>
  <c r="J54" i="8"/>
  <c r="B54" i="8"/>
  <c r="R64" i="8"/>
  <c r="J64" i="8"/>
  <c r="B64" i="8"/>
  <c r="R63" i="8"/>
  <c r="J63" i="8"/>
  <c r="B63" i="8"/>
  <c r="R62" i="8"/>
  <c r="J62" i="8"/>
  <c r="B62" i="8"/>
  <c r="G75" i="8"/>
  <c r="Y86" i="8"/>
  <c r="Y70" i="8"/>
  <c r="Y69" i="8"/>
  <c r="J75" i="8"/>
  <c r="R76" i="8"/>
  <c r="J78" i="8"/>
  <c r="R83" i="8"/>
  <c r="B85" i="8"/>
  <c r="J86" i="8"/>
  <c r="X71" i="8"/>
  <c r="P71" i="8"/>
  <c r="H71" i="8"/>
  <c r="X70" i="8"/>
  <c r="P70" i="8"/>
  <c r="H70" i="8"/>
  <c r="X69" i="8"/>
  <c r="P69" i="8"/>
  <c r="H69" i="8"/>
  <c r="C75" i="8"/>
  <c r="K75" i="8"/>
  <c r="S75" i="8"/>
  <c r="C76" i="8"/>
  <c r="K76" i="8"/>
  <c r="S76" i="8"/>
  <c r="C77" i="8"/>
  <c r="K77" i="8"/>
  <c r="S77" i="8"/>
  <c r="C78" i="8"/>
  <c r="K78" i="8"/>
  <c r="S78" i="8"/>
  <c r="C83" i="8"/>
  <c r="K83" i="8"/>
  <c r="S83" i="8"/>
  <c r="C84" i="8"/>
  <c r="K84" i="8"/>
  <c r="S84" i="8"/>
  <c r="C85" i="8"/>
  <c r="K85" i="8"/>
  <c r="S85" i="8"/>
  <c r="C86" i="8"/>
  <c r="K86" i="8"/>
  <c r="S86" i="8"/>
  <c r="Y71" i="8"/>
  <c r="Q70" i="8"/>
  <c r="Q69" i="8"/>
  <c r="R75" i="8"/>
  <c r="B77" i="8"/>
  <c r="B78" i="8"/>
  <c r="J83" i="8"/>
  <c r="R84" i="8"/>
  <c r="R86" i="8"/>
  <c r="W71" i="8"/>
  <c r="O71" i="8"/>
  <c r="G71" i="8"/>
  <c r="W70" i="8"/>
  <c r="O70" i="8"/>
  <c r="G70" i="8"/>
  <c r="W69" i="8"/>
  <c r="O69" i="8"/>
  <c r="G69" i="8"/>
  <c r="D75" i="8"/>
  <c r="L75" i="8"/>
  <c r="T75" i="8"/>
  <c r="D76" i="8"/>
  <c r="L76" i="8"/>
  <c r="T76" i="8"/>
  <c r="D77" i="8"/>
  <c r="L77" i="8"/>
  <c r="T77" i="8"/>
  <c r="D78" i="8"/>
  <c r="L78" i="8"/>
  <c r="T78" i="8"/>
  <c r="D83" i="8"/>
  <c r="L83" i="8"/>
  <c r="T83" i="8"/>
  <c r="D84" i="8"/>
  <c r="L84" i="8"/>
  <c r="T84" i="8"/>
  <c r="D85" i="8"/>
  <c r="L85" i="8"/>
  <c r="T85" i="8"/>
  <c r="D86" i="8"/>
  <c r="L86" i="8"/>
  <c r="T86" i="8"/>
  <c r="Q71" i="8"/>
  <c r="I70" i="8"/>
  <c r="B75" i="8"/>
  <c r="J76" i="8"/>
  <c r="R77" i="8"/>
  <c r="B83" i="8"/>
  <c r="J84" i="8"/>
  <c r="B86" i="8"/>
  <c r="V71" i="8"/>
  <c r="N71" i="8"/>
  <c r="F71" i="8"/>
  <c r="V70" i="8"/>
  <c r="N70" i="8"/>
  <c r="F70" i="8"/>
  <c r="V69" i="8"/>
  <c r="N69" i="8"/>
  <c r="F69" i="8"/>
  <c r="E75" i="8"/>
  <c r="M75" i="8"/>
  <c r="U75" i="8"/>
  <c r="E76" i="8"/>
  <c r="M76" i="8"/>
  <c r="U76" i="8"/>
  <c r="E77" i="8"/>
  <c r="M77" i="8"/>
  <c r="U77" i="8"/>
  <c r="E78" i="8"/>
  <c r="M78" i="8"/>
  <c r="U78" i="8"/>
  <c r="E83" i="8"/>
  <c r="M83" i="8"/>
  <c r="U83" i="8"/>
  <c r="E84" i="8"/>
  <c r="M84" i="8"/>
  <c r="U84" i="8"/>
  <c r="E85" i="8"/>
  <c r="M85" i="8"/>
  <c r="U85" i="8"/>
  <c r="E86" i="8"/>
  <c r="M86" i="8"/>
  <c r="U86" i="8"/>
  <c r="I71" i="8"/>
  <c r="I69" i="8"/>
  <c r="B76" i="8"/>
  <c r="J77" i="8"/>
  <c r="R78" i="8"/>
  <c r="B84" i="8"/>
  <c r="J85" i="8"/>
  <c r="R85" i="8"/>
  <c r="U71" i="8"/>
  <c r="M71" i="8"/>
  <c r="E71" i="8"/>
  <c r="U70" i="8"/>
  <c r="M70" i="8"/>
  <c r="E70" i="8"/>
  <c r="U69" i="8"/>
  <c r="M69" i="8"/>
  <c r="E69" i="8"/>
  <c r="F75" i="8"/>
  <c r="N75" i="8"/>
  <c r="V75" i="8"/>
  <c r="F76" i="8"/>
  <c r="N76" i="8"/>
  <c r="V76" i="8"/>
  <c r="F77" i="8"/>
  <c r="N77" i="8"/>
  <c r="V77" i="8"/>
  <c r="F78" i="8"/>
  <c r="N78" i="8"/>
  <c r="V78" i="8"/>
  <c r="F83" i="8"/>
  <c r="N83" i="8"/>
  <c r="V83" i="8"/>
  <c r="F84" i="8"/>
  <c r="N84" i="8"/>
  <c r="V84" i="8"/>
  <c r="F85" i="8"/>
  <c r="N85" i="8"/>
  <c r="V85" i="8"/>
  <c r="F86" i="8"/>
  <c r="N86" i="8"/>
  <c r="V86" i="8"/>
  <c r="L71" i="8"/>
  <c r="T70" i="8"/>
  <c r="T69" i="8"/>
  <c r="D69" i="8"/>
  <c r="W75" i="8"/>
  <c r="O76" i="8"/>
  <c r="G77" i="8"/>
  <c r="G78" i="8"/>
  <c r="W78" i="8"/>
  <c r="W83" i="8"/>
  <c r="O84" i="8"/>
  <c r="O85" i="8"/>
  <c r="O86" i="8"/>
  <c r="S71" i="8"/>
  <c r="K71" i="8"/>
  <c r="C71" i="8"/>
  <c r="S70" i="8"/>
  <c r="K70" i="8"/>
  <c r="C70" i="8"/>
  <c r="S69" i="8"/>
  <c r="K69" i="8"/>
  <c r="C69" i="8"/>
  <c r="H75" i="8"/>
  <c r="P75" i="8"/>
  <c r="X75" i="8"/>
  <c r="H76" i="8"/>
  <c r="P76" i="8"/>
  <c r="X76" i="8"/>
  <c r="H77" i="8"/>
  <c r="P77" i="8"/>
  <c r="X77" i="8"/>
  <c r="H78" i="8"/>
  <c r="P78" i="8"/>
  <c r="X78" i="8"/>
  <c r="H83" i="8"/>
  <c r="P83" i="8"/>
  <c r="X83" i="8"/>
  <c r="H84" i="8"/>
  <c r="P84" i="8"/>
  <c r="X84" i="8"/>
  <c r="H85" i="8"/>
  <c r="P85" i="8"/>
  <c r="X85" i="8"/>
  <c r="H86" i="8"/>
  <c r="P86" i="8"/>
  <c r="X86" i="8"/>
  <c r="T71" i="8"/>
  <c r="D71" i="8"/>
  <c r="L70" i="8"/>
  <c r="D70" i="8"/>
  <c r="L69" i="8"/>
  <c r="O75" i="8"/>
  <c r="G76" i="8"/>
  <c r="W76" i="8"/>
  <c r="O77" i="8"/>
  <c r="W77" i="8"/>
  <c r="O78" i="8"/>
  <c r="G83" i="8"/>
  <c r="O83" i="8"/>
  <c r="G84" i="8"/>
  <c r="W84" i="8"/>
  <c r="G85" i="8"/>
  <c r="W85" i="8"/>
  <c r="G86" i="8"/>
  <c r="W86" i="8"/>
  <c r="R71" i="8"/>
  <c r="J71" i="8"/>
  <c r="B71" i="8"/>
  <c r="R70" i="8"/>
  <c r="J70" i="8"/>
  <c r="B70" i="8"/>
  <c r="R69" i="8"/>
  <c r="J69" i="8"/>
  <c r="B69" i="8"/>
  <c r="I75" i="8"/>
  <c r="Q75" i="8"/>
  <c r="Y75" i="8"/>
  <c r="I76" i="8"/>
  <c r="Q76" i="8"/>
  <c r="Y76" i="8"/>
  <c r="I77" i="8"/>
  <c r="Q77" i="8"/>
  <c r="Y77" i="8"/>
  <c r="I78" i="8"/>
  <c r="Q78" i="8"/>
  <c r="Y78" i="8"/>
  <c r="I83" i="8"/>
  <c r="Q83" i="8"/>
  <c r="Y83" i="8"/>
  <c r="I84" i="8"/>
  <c r="Q84" i="8"/>
  <c r="Y84" i="8"/>
  <c r="I85" i="8"/>
  <c r="Q85" i="8"/>
  <c r="Y85" i="8"/>
  <c r="I86" i="8"/>
  <c r="Q86" i="8"/>
  <c r="U9" i="8"/>
  <c r="M9" i="8"/>
  <c r="E9" i="8"/>
  <c r="B46" i="8"/>
  <c r="E27" i="8"/>
  <c r="M27" i="8"/>
  <c r="U27" i="8"/>
  <c r="V31" i="8"/>
  <c r="N31" i="8"/>
  <c r="F31" i="8"/>
  <c r="V30" i="8"/>
  <c r="N30" i="8"/>
  <c r="F30" i="8"/>
  <c r="V29" i="8"/>
  <c r="N29" i="8"/>
  <c r="F29" i="8"/>
  <c r="V28" i="8"/>
  <c r="N28" i="8"/>
  <c r="F28" i="8"/>
  <c r="V34" i="8"/>
  <c r="N34" i="8"/>
  <c r="F34" i="8"/>
  <c r="V33" i="8"/>
  <c r="N33" i="8"/>
  <c r="F33" i="8"/>
  <c r="V32" i="8"/>
  <c r="N32" i="8"/>
  <c r="F32" i="8"/>
  <c r="V35" i="8"/>
  <c r="N35" i="8"/>
  <c r="F35" i="8"/>
  <c r="T9" i="8"/>
  <c r="L9" i="8"/>
  <c r="D9" i="8"/>
  <c r="H47" i="8"/>
  <c r="F27" i="8"/>
  <c r="N27" i="8"/>
  <c r="V27" i="8"/>
  <c r="U31" i="8"/>
  <c r="M31" i="8"/>
  <c r="E31" i="8"/>
  <c r="U30" i="8"/>
  <c r="M30" i="8"/>
  <c r="E30" i="8"/>
  <c r="U29" i="8"/>
  <c r="M29" i="8"/>
  <c r="E29" i="8"/>
  <c r="U28" i="8"/>
  <c r="M28" i="8"/>
  <c r="E28" i="8"/>
  <c r="U34" i="8"/>
  <c r="M34" i="8"/>
  <c r="E34" i="8"/>
  <c r="U33" i="8"/>
  <c r="M33" i="8"/>
  <c r="E33" i="8"/>
  <c r="U32" i="8"/>
  <c r="M32" i="8"/>
  <c r="E32" i="8"/>
  <c r="U35" i="8"/>
  <c r="M35" i="8"/>
  <c r="E35" i="8"/>
  <c r="S9" i="8"/>
  <c r="K9" i="8"/>
  <c r="C9" i="8"/>
  <c r="G27" i="8"/>
  <c r="O27" i="8"/>
  <c r="W27" i="8"/>
  <c r="T31" i="8"/>
  <c r="L31" i="8"/>
  <c r="D31" i="8"/>
  <c r="T30" i="8"/>
  <c r="L30" i="8"/>
  <c r="D30" i="8"/>
  <c r="T29" i="8"/>
  <c r="L29" i="8"/>
  <c r="D29" i="8"/>
  <c r="T28" i="8"/>
  <c r="L28" i="8"/>
  <c r="D28" i="8"/>
  <c r="T34" i="8"/>
  <c r="L34" i="8"/>
  <c r="D34" i="8"/>
  <c r="T33" i="8"/>
  <c r="L33" i="8"/>
  <c r="D33" i="8"/>
  <c r="T32" i="8"/>
  <c r="L32" i="8"/>
  <c r="D32" i="8"/>
  <c r="T35" i="8"/>
  <c r="L35" i="8"/>
  <c r="D35" i="8"/>
  <c r="R9" i="8"/>
  <c r="J9" i="8"/>
  <c r="Y48" i="8"/>
  <c r="H27" i="8"/>
  <c r="P27" i="8"/>
  <c r="X27" i="8"/>
  <c r="S31" i="8"/>
  <c r="K31" i="8"/>
  <c r="C31" i="8"/>
  <c r="S30" i="8"/>
  <c r="K30" i="8"/>
  <c r="C30" i="8"/>
  <c r="S29" i="8"/>
  <c r="K29" i="8"/>
  <c r="C29" i="8"/>
  <c r="S28" i="8"/>
  <c r="K28" i="8"/>
  <c r="C28" i="8"/>
  <c r="S34" i="8"/>
  <c r="K34" i="8"/>
  <c r="C34" i="8"/>
  <c r="S33" i="8"/>
  <c r="K33" i="8"/>
  <c r="C33" i="8"/>
  <c r="S32" i="8"/>
  <c r="K32" i="8"/>
  <c r="C32" i="8"/>
  <c r="S35" i="8"/>
  <c r="K35" i="8"/>
  <c r="C35" i="8"/>
  <c r="Y9" i="8"/>
  <c r="Q9" i="8"/>
  <c r="I9" i="8"/>
  <c r="I48" i="8"/>
  <c r="I27" i="8"/>
  <c r="Q27" i="8"/>
  <c r="Y27" i="8"/>
  <c r="R31" i="8"/>
  <c r="J31" i="8"/>
  <c r="B31" i="8"/>
  <c r="R30" i="8"/>
  <c r="J30" i="8"/>
  <c r="B30" i="8"/>
  <c r="R29" i="8"/>
  <c r="J29" i="8"/>
  <c r="B29" i="8"/>
  <c r="R28" i="8"/>
  <c r="J28" i="8"/>
  <c r="B28" i="8"/>
  <c r="R34" i="8"/>
  <c r="J34" i="8"/>
  <c r="B34" i="8"/>
  <c r="R33" i="8"/>
  <c r="J33" i="8"/>
  <c r="B33" i="8"/>
  <c r="R32" i="8"/>
  <c r="J32" i="8"/>
  <c r="B32" i="8"/>
  <c r="R35" i="8"/>
  <c r="J35" i="8"/>
  <c r="Y68" i="8"/>
  <c r="S53" i="8"/>
  <c r="S68" i="8"/>
  <c r="D53" i="8"/>
  <c r="L53" i="8"/>
  <c r="T53" i="8"/>
  <c r="D61" i="8"/>
  <c r="L61" i="8"/>
  <c r="T61" i="8"/>
  <c r="D68" i="8"/>
  <c r="L68" i="8"/>
  <c r="T68" i="8"/>
  <c r="B53" i="8"/>
  <c r="R61" i="8"/>
  <c r="K53" i="8"/>
  <c r="K68" i="8"/>
  <c r="E53" i="8"/>
  <c r="M53" i="8"/>
  <c r="U53" i="8"/>
  <c r="E61" i="8"/>
  <c r="M61" i="8"/>
  <c r="U61" i="8"/>
  <c r="E68" i="8"/>
  <c r="M68" i="8"/>
  <c r="U68" i="8"/>
  <c r="J61" i="8"/>
  <c r="C61" i="8"/>
  <c r="Q49" i="8"/>
  <c r="F53" i="8"/>
  <c r="N53" i="8"/>
  <c r="V53" i="8"/>
  <c r="F61" i="8"/>
  <c r="N61" i="8"/>
  <c r="V61" i="8"/>
  <c r="F68" i="8"/>
  <c r="N68" i="8"/>
  <c r="V68" i="8"/>
  <c r="J68" i="8"/>
  <c r="C53" i="8"/>
  <c r="K61" i="8"/>
  <c r="I49" i="8"/>
  <c r="G53" i="8"/>
  <c r="O53" i="8"/>
  <c r="W53" i="8"/>
  <c r="G61" i="8"/>
  <c r="O61" i="8"/>
  <c r="W61" i="8"/>
  <c r="G68" i="8"/>
  <c r="O68" i="8"/>
  <c r="W68" i="8"/>
  <c r="J53" i="8"/>
  <c r="B68" i="8"/>
  <c r="S61" i="8"/>
  <c r="H53" i="8"/>
  <c r="P53" i="8"/>
  <c r="X53" i="8"/>
  <c r="H61" i="8"/>
  <c r="P61" i="8"/>
  <c r="X61" i="8"/>
  <c r="H68" i="8"/>
  <c r="P68" i="8"/>
  <c r="X68" i="8"/>
  <c r="R53" i="8"/>
  <c r="R68" i="8"/>
  <c r="C68" i="8"/>
  <c r="I53" i="8"/>
  <c r="Q53" i="8"/>
  <c r="Y53" i="8"/>
  <c r="I61" i="8"/>
  <c r="Q61" i="8"/>
  <c r="Y61" i="8"/>
  <c r="I68" i="8"/>
  <c r="Q68" i="8"/>
  <c r="P49" i="8"/>
  <c r="H48" i="8"/>
  <c r="Y47" i="8"/>
  <c r="B47" i="8"/>
  <c r="H49" i="8"/>
  <c r="X47" i="8"/>
  <c r="X48" i="8"/>
  <c r="P47" i="8"/>
  <c r="Y49" i="8"/>
  <c r="Q48" i="8"/>
  <c r="I47" i="8"/>
  <c r="X49" i="8"/>
  <c r="P48" i="8"/>
  <c r="W49" i="8"/>
  <c r="O49" i="8"/>
  <c r="G49" i="8"/>
  <c r="W48" i="8"/>
  <c r="O48" i="8"/>
  <c r="G48" i="8"/>
  <c r="W47" i="8"/>
  <c r="O47" i="8"/>
  <c r="G47" i="8"/>
  <c r="V49" i="8"/>
  <c r="N49" i="8"/>
  <c r="F49" i="8"/>
  <c r="V48" i="8"/>
  <c r="N48" i="8"/>
  <c r="F48" i="8"/>
  <c r="V47" i="8"/>
  <c r="N47" i="8"/>
  <c r="F47" i="8"/>
  <c r="U49" i="8"/>
  <c r="M49" i="8"/>
  <c r="E49" i="8"/>
  <c r="U48" i="8"/>
  <c r="M48" i="8"/>
  <c r="E48" i="8"/>
  <c r="U47" i="8"/>
  <c r="M47" i="8"/>
  <c r="E47" i="8"/>
  <c r="T49" i="8"/>
  <c r="L49" i="8"/>
  <c r="D49" i="8"/>
  <c r="T48" i="8"/>
  <c r="L48" i="8"/>
  <c r="D48" i="8"/>
  <c r="T47" i="8"/>
  <c r="L47" i="8"/>
  <c r="D47" i="8"/>
  <c r="S49" i="8"/>
  <c r="K49" i="8"/>
  <c r="C49" i="8"/>
  <c r="S48" i="8"/>
  <c r="K48" i="8"/>
  <c r="C48" i="8"/>
  <c r="S47" i="8"/>
  <c r="K47" i="8"/>
  <c r="C47" i="8"/>
  <c r="R49" i="8"/>
  <c r="J49" i="8"/>
  <c r="B49" i="8"/>
  <c r="R48" i="8"/>
  <c r="J48" i="8"/>
  <c r="B48" i="8"/>
  <c r="R47" i="8"/>
  <c r="J47" i="8"/>
  <c r="T46" i="8"/>
  <c r="E46" i="8"/>
  <c r="M46" i="8"/>
  <c r="U46" i="8"/>
  <c r="D46" i="8"/>
  <c r="F46" i="8"/>
  <c r="N46" i="8"/>
  <c r="V46" i="8"/>
  <c r="L46" i="8"/>
  <c r="G46" i="8"/>
  <c r="O46" i="8"/>
  <c r="W46" i="8"/>
  <c r="K46" i="8"/>
  <c r="H46" i="8"/>
  <c r="P46" i="8"/>
  <c r="X46" i="8"/>
  <c r="S46" i="8"/>
  <c r="I46" i="8"/>
  <c r="Q46" i="8"/>
  <c r="Y46" i="8"/>
  <c r="C46" i="8"/>
  <c r="J46" i="8"/>
  <c r="R46" i="8"/>
  <c r="Y10" i="8"/>
  <c r="Q10" i="8"/>
  <c r="P10" i="8"/>
  <c r="I10" i="8"/>
  <c r="X10" i="8"/>
  <c r="H10" i="8"/>
  <c r="W10" i="8"/>
  <c r="O10" i="8"/>
  <c r="G10" i="8"/>
  <c r="V10" i="8"/>
  <c r="N10" i="8"/>
  <c r="F10" i="8"/>
  <c r="U10" i="8"/>
  <c r="M10" i="8"/>
  <c r="E10" i="8"/>
  <c r="T10" i="8"/>
  <c r="L10" i="8"/>
  <c r="D10" i="8"/>
  <c r="S10" i="8"/>
  <c r="K10" i="8"/>
  <c r="C10" i="8"/>
  <c r="R10" i="8"/>
  <c r="J10" i="8"/>
  <c r="B34" i="5"/>
  <c r="K50" i="1"/>
  <c r="K51" i="1"/>
  <c r="K52" i="1"/>
  <c r="K53" i="1"/>
  <c r="K54" i="1"/>
  <c r="K55" i="1"/>
  <c r="K58" i="1"/>
  <c r="K59" i="1"/>
  <c r="K60" i="1"/>
  <c r="K61" i="1"/>
  <c r="K62" i="1"/>
  <c r="K63" i="1"/>
  <c r="K64" i="1"/>
  <c r="K65" i="1"/>
  <c r="K66" i="1"/>
  <c r="K67" i="1"/>
  <c r="K71" i="1"/>
  <c r="K72" i="1"/>
  <c r="I51" i="1"/>
  <c r="J51" i="1"/>
  <c r="I52" i="1"/>
  <c r="J52" i="1"/>
  <c r="I53" i="1"/>
  <c r="J53" i="1"/>
  <c r="I54" i="1"/>
  <c r="J54" i="1"/>
  <c r="I55" i="1"/>
  <c r="J55" i="1"/>
  <c r="I58" i="1"/>
  <c r="J58" i="1"/>
  <c r="I59" i="1"/>
  <c r="J59" i="1"/>
  <c r="I60" i="1"/>
  <c r="J60" i="1"/>
  <c r="I61" i="1"/>
  <c r="J61" i="1"/>
  <c r="I62" i="1"/>
  <c r="J62" i="1"/>
  <c r="I63" i="1"/>
  <c r="J63" i="1"/>
  <c r="I64" i="1"/>
  <c r="J64" i="1"/>
  <c r="I65" i="1"/>
  <c r="J65" i="1"/>
  <c r="I66" i="1"/>
  <c r="J66" i="1"/>
  <c r="I67" i="1"/>
  <c r="J67" i="1"/>
  <c r="I71" i="1"/>
  <c r="J71" i="1"/>
  <c r="I50" i="1"/>
  <c r="J50" i="1"/>
  <c r="I29" i="1" l="1"/>
  <c r="J29" i="1"/>
  <c r="K23" i="1"/>
  <c r="K24" i="1"/>
  <c r="K25" i="1"/>
  <c r="K26" i="1"/>
  <c r="K27" i="1"/>
  <c r="K28" i="1"/>
  <c r="K29" i="1"/>
  <c r="K30" i="1"/>
  <c r="K31" i="1"/>
  <c r="K32" i="1"/>
  <c r="K33" i="1"/>
  <c r="K34" i="1"/>
  <c r="K35" i="1"/>
  <c r="K36" i="1"/>
  <c r="K37" i="1"/>
  <c r="K38" i="1"/>
  <c r="K39" i="1"/>
  <c r="K40" i="1"/>
  <c r="K41" i="1"/>
  <c r="K42" i="1"/>
  <c r="K43" i="1"/>
  <c r="K44" i="1"/>
  <c r="K45" i="1"/>
  <c r="K46" i="1"/>
  <c r="K47" i="1"/>
  <c r="K48" i="1"/>
  <c r="K49" i="1"/>
  <c r="K11" i="1"/>
  <c r="K12" i="1"/>
  <c r="K13" i="1"/>
  <c r="K14" i="1"/>
  <c r="K15" i="1"/>
  <c r="K16" i="1"/>
  <c r="K17" i="1"/>
  <c r="K18" i="1"/>
  <c r="K19" i="1"/>
  <c r="K20" i="1"/>
  <c r="K21" i="1"/>
  <c r="K22" i="1"/>
  <c r="I3" i="1"/>
  <c r="J3" i="1"/>
  <c r="I4" i="1"/>
  <c r="J4" i="1"/>
  <c r="I5" i="1"/>
  <c r="J5" i="1"/>
  <c r="I6" i="1"/>
  <c r="J6" i="1"/>
  <c r="I8" i="1"/>
  <c r="J8" i="1"/>
  <c r="I9" i="1"/>
  <c r="J9" i="1"/>
  <c r="I11" i="1"/>
  <c r="J11" i="1"/>
  <c r="I12" i="1"/>
  <c r="J12" i="1"/>
  <c r="I13" i="1"/>
  <c r="J13" i="1"/>
  <c r="I14" i="1"/>
  <c r="J14" i="1"/>
  <c r="I15" i="1"/>
  <c r="J15" i="1"/>
  <c r="I16" i="1"/>
  <c r="J16" i="1"/>
  <c r="I17" i="1"/>
  <c r="J17" i="1"/>
  <c r="I18" i="1"/>
  <c r="J18" i="1"/>
  <c r="I19" i="1"/>
  <c r="J19" i="1"/>
  <c r="I20" i="1"/>
  <c r="J20" i="1"/>
  <c r="I21" i="1"/>
  <c r="J21" i="1"/>
  <c r="I22" i="1"/>
  <c r="J22" i="1"/>
  <c r="I23" i="1"/>
  <c r="J23" i="1"/>
  <c r="I24" i="1"/>
  <c r="J24" i="1"/>
  <c r="I25" i="1"/>
  <c r="J25" i="1"/>
  <c r="I26" i="1"/>
  <c r="J26" i="1"/>
  <c r="I27" i="1"/>
  <c r="J27" i="1"/>
  <c r="I28" i="1"/>
  <c r="J28" i="1"/>
  <c r="I30" i="1"/>
  <c r="J30" i="1"/>
  <c r="I31" i="1"/>
  <c r="J3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49" i="1"/>
  <c r="J49" i="1"/>
  <c r="I72" i="1"/>
  <c r="J72" i="1"/>
  <c r="I73" i="1"/>
  <c r="J73" i="1"/>
  <c r="I74" i="1"/>
  <c r="J74" i="1"/>
  <c r="I75" i="1"/>
  <c r="J75" i="1"/>
  <c r="I76" i="1"/>
  <c r="J76" i="1"/>
  <c r="I77" i="1"/>
  <c r="J77" i="1"/>
  <c r="I79" i="1"/>
  <c r="J79" i="1"/>
  <c r="I80" i="1"/>
  <c r="J80" i="1"/>
  <c r="I81" i="1"/>
  <c r="J81" i="1"/>
  <c r="I83" i="1"/>
  <c r="J83" i="1"/>
  <c r="I84" i="1"/>
  <c r="J84" i="1"/>
  <c r="I85" i="1"/>
  <c r="J85" i="1"/>
  <c r="I87" i="1"/>
  <c r="J87" i="1"/>
  <c r="I88" i="1"/>
  <c r="J88" i="1"/>
  <c r="I89" i="1"/>
  <c r="J89" i="1"/>
  <c r="I91" i="1"/>
  <c r="J91" i="1"/>
  <c r="I92" i="1"/>
  <c r="J92" i="1"/>
  <c r="I93" i="1"/>
  <c r="J93" i="1"/>
  <c r="I95" i="1"/>
  <c r="J95" i="1"/>
  <c r="I96" i="1"/>
  <c r="J96" i="1"/>
  <c r="I97" i="1"/>
  <c r="J97" i="1"/>
  <c r="I99" i="1"/>
  <c r="J99" i="1"/>
  <c r="I100" i="1"/>
  <c r="J100" i="1"/>
  <c r="I101" i="1"/>
  <c r="J101" i="1"/>
  <c r="I103" i="1"/>
  <c r="J103" i="1"/>
  <c r="I104" i="1"/>
  <c r="J104" i="1"/>
  <c r="I105" i="1"/>
  <c r="J105" i="1"/>
  <c r="I107" i="1"/>
  <c r="J107" i="1"/>
  <c r="I108" i="1"/>
  <c r="J108" i="1"/>
  <c r="I109" i="1"/>
  <c r="J109" i="1"/>
  <c r="I111" i="1"/>
  <c r="J111" i="1"/>
  <c r="I112" i="1"/>
  <c r="J112" i="1"/>
  <c r="I113" i="1"/>
  <c r="J113" i="1"/>
  <c r="I114" i="1"/>
  <c r="J114" i="1"/>
  <c r="I115" i="1"/>
  <c r="J115" i="1"/>
  <c r="I116" i="1"/>
  <c r="J116" i="1"/>
  <c r="I118" i="1"/>
  <c r="J118" i="1"/>
  <c r="I121" i="1"/>
  <c r="J121" i="1"/>
  <c r="I122" i="1"/>
  <c r="J122" i="1"/>
  <c r="I123" i="1"/>
  <c r="J123" i="1"/>
  <c r="I125" i="1"/>
  <c r="J125" i="1"/>
  <c r="I126" i="1"/>
  <c r="J126" i="1"/>
  <c r="I127" i="1"/>
  <c r="J127" i="1"/>
  <c r="I128" i="1"/>
  <c r="J128" i="1"/>
  <c r="I129" i="1"/>
  <c r="J129" i="1"/>
  <c r="I130" i="1"/>
  <c r="J130" i="1"/>
  <c r="I131" i="1"/>
  <c r="J131" i="1"/>
  <c r="I132" i="1"/>
  <c r="J132" i="1"/>
  <c r="I133" i="1"/>
  <c r="J133" i="1"/>
  <c r="I134" i="1"/>
  <c r="J134" i="1"/>
  <c r="I135" i="1"/>
  <c r="J135" i="1"/>
  <c r="I136" i="1"/>
  <c r="J136" i="1"/>
  <c r="I138" i="1"/>
  <c r="J138" i="1"/>
  <c r="I139" i="1"/>
  <c r="J139" i="1"/>
  <c r="I140" i="1"/>
  <c r="J140" i="1"/>
  <c r="I141" i="1"/>
  <c r="J141" i="1"/>
  <c r="I142" i="1"/>
  <c r="J142" i="1"/>
  <c r="I143" i="1"/>
  <c r="J143" i="1"/>
  <c r="I144" i="1"/>
  <c r="J144" i="1"/>
  <c r="I160" i="1"/>
  <c r="J160" i="1"/>
  <c r="I161" i="1"/>
  <c r="J161" i="1"/>
  <c r="I162" i="1"/>
  <c r="J162" i="1"/>
  <c r="I163" i="1"/>
  <c r="J163" i="1"/>
  <c r="I164" i="1"/>
  <c r="J164" i="1"/>
  <c r="I165" i="1"/>
  <c r="J165" i="1"/>
  <c r="I166" i="1"/>
  <c r="J166" i="1"/>
  <c r="I167" i="1"/>
  <c r="J167" i="1"/>
  <c r="I168" i="1"/>
  <c r="J168" i="1"/>
  <c r="I169" i="1"/>
  <c r="J169" i="1"/>
  <c r="I170" i="1"/>
  <c r="J170" i="1"/>
  <c r="I171" i="1"/>
  <c r="J171" i="1"/>
  <c r="I172" i="1"/>
  <c r="J172" i="1"/>
  <c r="I173" i="1"/>
  <c r="J173" i="1"/>
  <c r="I174" i="1"/>
  <c r="J174" i="1"/>
  <c r="I175" i="1"/>
  <c r="J175" i="1"/>
  <c r="I176" i="1"/>
  <c r="J176" i="1"/>
  <c r="I177" i="1"/>
  <c r="J177" i="1"/>
  <c r="I178" i="1"/>
  <c r="J178" i="1"/>
  <c r="I179" i="1"/>
  <c r="J179" i="1"/>
  <c r="I180" i="1"/>
  <c r="J180" i="1"/>
  <c r="I181" i="1"/>
  <c r="J181" i="1"/>
  <c r="I182" i="1"/>
  <c r="J182" i="1"/>
  <c r="I183" i="1"/>
  <c r="J183" i="1"/>
  <c r="I184" i="1"/>
  <c r="J184" i="1"/>
  <c r="I185" i="1"/>
  <c r="J185" i="1"/>
  <c r="I186" i="1"/>
  <c r="J186" i="1"/>
  <c r="I187" i="1"/>
  <c r="J187" i="1"/>
  <c r="I188" i="1"/>
  <c r="J188" i="1"/>
  <c r="I189" i="1"/>
  <c r="J189" i="1"/>
  <c r="I190" i="1"/>
  <c r="J190" i="1"/>
  <c r="I191" i="1"/>
  <c r="J191" i="1"/>
  <c r="I192" i="1"/>
  <c r="J192" i="1"/>
  <c r="I193" i="1"/>
  <c r="J193" i="1"/>
  <c r="I194" i="1"/>
  <c r="J194" i="1"/>
  <c r="I195" i="1"/>
  <c r="J195" i="1"/>
  <c r="I196" i="1"/>
  <c r="J196" i="1"/>
  <c r="I197" i="1"/>
  <c r="J197" i="1"/>
  <c r="I198" i="1"/>
  <c r="J198" i="1"/>
  <c r="I199" i="1"/>
  <c r="J199" i="1"/>
  <c r="I200" i="1"/>
  <c r="J200" i="1"/>
  <c r="I201" i="1"/>
  <c r="J201" i="1"/>
  <c r="I202" i="1"/>
  <c r="J202" i="1"/>
  <c r="I203" i="1"/>
  <c r="J203" i="1"/>
  <c r="I204" i="1"/>
  <c r="J204" i="1"/>
  <c r="K3" i="1"/>
  <c r="K4" i="1"/>
  <c r="K5" i="1"/>
  <c r="K6" i="1"/>
  <c r="K8" i="1"/>
  <c r="K9" i="1"/>
  <c r="K2" i="1"/>
  <c r="J2" i="1"/>
  <c r="I2" i="1"/>
  <c r="B247" i="6" l="1"/>
  <c r="B248" i="6"/>
  <c r="B205" i="6"/>
  <c r="B204" i="6"/>
  <c r="B206" i="6"/>
  <c r="B16" i="6"/>
  <c r="B17" i="6"/>
  <c r="B264" i="6"/>
  <c r="B266" i="6"/>
  <c r="B238" i="6"/>
  <c r="B239" i="6"/>
  <c r="B240" i="6"/>
  <c r="B265" i="6"/>
  <c r="B55" i="6"/>
  <c r="B64" i="6"/>
  <c r="B54" i="6"/>
  <c r="B53" i="6"/>
  <c r="B76" i="6"/>
  <c r="B66" i="6"/>
  <c r="B63" i="6"/>
  <c r="B67" i="6"/>
  <c r="B65" i="6"/>
  <c r="B75" i="6"/>
  <c r="B56" i="6"/>
  <c r="B72" i="6"/>
  <c r="B57" i="6"/>
  <c r="B73" i="6"/>
  <c r="B74" i="6"/>
  <c r="B37" i="6"/>
  <c r="B263" i="6"/>
  <c r="B257" i="6"/>
  <c r="B274" i="6"/>
  <c r="B273" i="6"/>
  <c r="B256" i="6"/>
  <c r="B272" i="6"/>
  <c r="B255" i="6"/>
  <c r="B310" i="6"/>
  <c r="B271" i="6"/>
  <c r="B254" i="6"/>
  <c r="B129" i="6"/>
  <c r="B131" i="6"/>
  <c r="B130" i="6"/>
  <c r="B132" i="6"/>
  <c r="B39" i="6"/>
  <c r="B111" i="6"/>
  <c r="B112" i="6"/>
  <c r="B113" i="6"/>
  <c r="B98" i="6"/>
  <c r="B97" i="6"/>
  <c r="B91" i="6"/>
  <c r="B114" i="6"/>
  <c r="B99" i="6"/>
  <c r="B92" i="6"/>
  <c r="B84" i="6"/>
  <c r="B105" i="6"/>
  <c r="B90" i="6"/>
  <c r="B115" i="6"/>
  <c r="B100" i="6"/>
  <c r="B85" i="6"/>
  <c r="B102" i="6"/>
  <c r="B118" i="6"/>
  <c r="B88" i="6"/>
  <c r="B104" i="6"/>
  <c r="B110" i="6"/>
  <c r="B116" i="6"/>
  <c r="B101" i="6"/>
  <c r="B86" i="6"/>
  <c r="B117" i="6"/>
  <c r="B87" i="6"/>
  <c r="B103" i="6"/>
  <c r="B89" i="6"/>
  <c r="B38" i="6"/>
  <c r="B44" i="6"/>
  <c r="B36" i="6"/>
  <c r="B45" i="6"/>
  <c r="B23" i="6"/>
  <c r="B43" i="6"/>
  <c r="B34" i="6"/>
  <c r="B42" i="6"/>
  <c r="B35" i="6"/>
  <c r="B41" i="6"/>
  <c r="B40" i="6"/>
  <c r="B8" i="6" l="1"/>
  <c r="B306" i="6"/>
  <c r="B288" i="6"/>
  <c r="B219" i="6"/>
  <c r="B171" i="6"/>
  <c r="B163" i="6"/>
  <c r="B155" i="6"/>
  <c r="B24" i="6"/>
  <c r="B211" i="6"/>
  <c r="B154" i="6"/>
  <c r="B308" i="6"/>
  <c r="B282" i="6"/>
  <c r="B187" i="6"/>
  <c r="B162" i="6"/>
  <c r="B25" i="6"/>
  <c r="B297" i="6"/>
  <c r="B180" i="6"/>
  <c r="B220" i="6"/>
  <c r="B309" i="6"/>
  <c r="B283" i="6"/>
  <c r="B214" i="6"/>
  <c r="B178" i="6"/>
  <c r="B161" i="6"/>
  <c r="B294" i="6"/>
  <c r="B285" i="6"/>
  <c r="B213" i="6"/>
  <c r="B203" i="6"/>
  <c r="B181" i="6"/>
  <c r="B168" i="6"/>
  <c r="B156" i="6"/>
  <c r="B195" i="6"/>
  <c r="B284" i="6"/>
  <c r="B179" i="6"/>
  <c r="B295" i="6"/>
  <c r="B212" i="6"/>
  <c r="B169" i="6"/>
  <c r="B157" i="6"/>
  <c r="B15" i="6"/>
  <c r="B305" i="6"/>
  <c r="B164" i="6"/>
  <c r="B298" i="6"/>
  <c r="B221" i="6"/>
  <c r="B170" i="6"/>
  <c r="B307" i="6"/>
  <c r="B296" i="6"/>
  <c r="B222" i="6"/>
  <c r="B304" i="6"/>
  <c r="B246" i="6"/>
  <c r="B196" i="6"/>
  <c r="B186" i="6"/>
  <c r="B237" i="6"/>
  <c r="B287" i="6"/>
  <c r="B189" i="6"/>
  <c r="B228" i="6"/>
  <c r="B229" i="6"/>
  <c r="B188" i="6"/>
  <c r="B245" i="6"/>
  <c r="B10" i="6"/>
  <c r="B194" i="6"/>
  <c r="B231" i="6"/>
  <c r="B293" i="6"/>
  <c r="B9" i="6"/>
  <c r="B197" i="6"/>
  <c r="B230" i="6"/>
  <c r="B149" i="6"/>
  <c r="B141" i="6"/>
  <c r="C9" i="5" l="1"/>
  <c r="D9" i="5"/>
  <c r="C10" i="5"/>
  <c r="D10" i="5"/>
  <c r="B138" i="6" l="1"/>
  <c r="B140" i="6"/>
  <c r="B139" i="6"/>
  <c r="B147" i="6"/>
  <c r="B146" i="6"/>
  <c r="B148" i="6"/>
</calcChain>
</file>

<file path=xl/sharedStrings.xml><?xml version="1.0" encoding="utf-8"?>
<sst xmlns="http://schemas.openxmlformats.org/spreadsheetml/2006/main" count="3789" uniqueCount="240">
  <si>
    <t>Type</t>
  </si>
  <si>
    <t>MATCH</t>
  </si>
  <si>
    <t>Statistique</t>
  </si>
  <si>
    <t>National</t>
  </si>
  <si>
    <t>Contacts</t>
  </si>
  <si>
    <t>Financement </t>
  </si>
  <si>
    <t>Partenaire opérationnel principal</t>
  </si>
  <si>
    <t>Decline to answer</t>
  </si>
  <si>
    <t>Don't know</t>
  </si>
  <si>
    <t>Other</t>
  </si>
  <si>
    <t>% analysis</t>
  </si>
  <si>
    <t>Percentage</t>
  </si>
  <si>
    <t>Lebanese</t>
  </si>
  <si>
    <t>PRL</t>
  </si>
  <si>
    <t>Guidelines</t>
  </si>
  <si>
    <t>REACH Lebanon</t>
  </si>
  <si>
    <t xml:space="preserve">Context </t>
  </si>
  <si>
    <t>While empirically based assessments conducted in Lebanon do exist (either previously or planned), there is a striking information gap with regards to three specific population groups: Lebanese, PRL, and Migrants; the need for evidencebased planning by humanitarian actors continues to grow as the country faces continued acute vulnerabilities and needs. Available information and data have not been sufficient to provide a comprehensive understanding of the growing humanitarian needs and the current crisis drivers. To this end, the HCT has endorsed a country-wide multisector
needs assessment (MSNA).</t>
  </si>
  <si>
    <t>The MSNA was designed to inform humanitarian and development response options for 2022, ensuring that strategic response planning and prioritization decisions are evidence-based and target affected populations with the most acute needs and vulnerabilities in Lebanon. The MSNA is funded by the European Civil Protection and Humanitarian Aid Operations (DG-ECHO) and the Lebanese Humanitarian Fund (LHF), in collaboration and coordination with the United-Nations Office for the Coordination of Humanitarian Affairs (UN-OCHA), the International Organization for Migration (IOM), and the United Nations Relief and Works Agency for Palestine Refugees in the Near East (UNRWA).</t>
  </si>
  <si>
    <t>The 2021 MSNA is a nationwide, household-level assessment composed of primary data collection method and secondary data. Primary data collection consisted of a household-level survey conducted across the entirety of Lebanon, inclusive of 24 qa’dat/cazas1;2, which are the official administrative level 2 boundary for Lebanon. Cadastres (administrative level 3) served as the primary sampling unit (PSU) for this exercise. In total, 5,306 surveys were conducted in-person through face-to-face interviews.</t>
  </si>
  <si>
    <t>4 sampling strategies have been followed depending on population groups</t>
  </si>
  <si>
    <t>1. Lebanese households</t>
  </si>
  <si>
    <t xml:space="preserve">2-stage random sampling : Level of confidence 95% and margin of error 10%. Representative data at district level - for all accessible districts during the data collection </t>
  </si>
  <si>
    <t>2. Migrants</t>
  </si>
  <si>
    <t>Indicative snowball sampling : Indicative data at governorate level, that cannot be generalised for the whole population group</t>
  </si>
  <si>
    <t>2. PRL</t>
  </si>
  <si>
    <t>PRL living outside of camps : Indicative snowball sampling : Indicative data at governorate level, that cannot be generalised for the whole population group</t>
  </si>
  <si>
    <t>These results must be considered as indicative, due to access constraint and non probabilist samplings for PRL and migrants</t>
  </si>
  <si>
    <t xml:space="preserve">Results are weighted to official statistics reflecting provincial and regional populations </t>
  </si>
  <si>
    <t>24/26 cadasters (El Nabatiyeh and Bent Jbeil were inaccessible during the data collection)</t>
  </si>
  <si>
    <t>Cécile AVENA (cecile.avena@reach-initiative.org)</t>
  </si>
  <si>
    <t>Eric ECONOMY (eric.economy@reach-initiative.org)</t>
  </si>
  <si>
    <t>Sheets explanations</t>
  </si>
  <si>
    <t>Sheets contain the following</t>
  </si>
  <si>
    <t>- Level : Level of analysis</t>
  </si>
  <si>
    <t>- Research question : general category of the question (Wash, shelter, health, etc.)</t>
  </si>
  <si>
    <t>- Research sub-question : e.g. Water, hygiene, shelter types</t>
  </si>
  <si>
    <t>- Type : Type of analysis (median, average, percentage)</t>
  </si>
  <si>
    <t>- Group : Population group of interest (Lebanese, PRL, migrants, all)</t>
  </si>
  <si>
    <t>- Indicator : Name of the indicator</t>
  </si>
  <si>
    <t>- Choice : the name of the answer choice for unique or multiple choice questions</t>
  </si>
  <si>
    <t>Level</t>
  </si>
  <si>
    <t>Research question</t>
  </si>
  <si>
    <t>Research sub-question</t>
  </si>
  <si>
    <t>Sub-group</t>
  </si>
  <si>
    <t>Group</t>
  </si>
  <si>
    <t>Indicator</t>
  </si>
  <si>
    <t>Choice</t>
  </si>
  <si>
    <t>Indicator and choice</t>
  </si>
  <si>
    <t>Migrants</t>
  </si>
  <si>
    <t>Baalbek</t>
  </si>
  <si>
    <t>Akkar</t>
  </si>
  <si>
    <t>Beirut</t>
  </si>
  <si>
    <t>Zahle</t>
  </si>
  <si>
    <t>Aley</t>
  </si>
  <si>
    <t>Baabda</t>
  </si>
  <si>
    <t>Chouf</t>
  </si>
  <si>
    <t>Hasbaya</t>
  </si>
  <si>
    <t>Tripoli</t>
  </si>
  <si>
    <t>Zgharta</t>
  </si>
  <si>
    <t>Jezzine</t>
  </si>
  <si>
    <t>Methodology</t>
  </si>
  <si>
    <t>Data collection period</t>
  </si>
  <si>
    <t>Geographic coverage</t>
  </si>
  <si>
    <t>Number of surveys after cleaning and analysis</t>
  </si>
  <si>
    <t>No</t>
  </si>
  <si>
    <t>District</t>
  </si>
  <si>
    <t>Bcharre</t>
  </si>
  <si>
    <t>El Batroun</t>
  </si>
  <si>
    <t>El Hermel</t>
  </si>
  <si>
    <t>El Koura</t>
  </si>
  <si>
    <t>El Meten</t>
  </si>
  <si>
    <t>El Minieh-Dennie</t>
  </si>
  <si>
    <t>Jbeil</t>
  </si>
  <si>
    <t>Kesrwane</t>
  </si>
  <si>
    <t>Marjaayoun</t>
  </si>
  <si>
    <t>Rachaya</t>
  </si>
  <si>
    <t>Saida</t>
  </si>
  <si>
    <t>Sour</t>
  </si>
  <si>
    <t>West Bekaa</t>
  </si>
  <si>
    <t>Demography</t>
  </si>
  <si>
    <t>Gender</t>
  </si>
  <si>
    <t>Female</t>
  </si>
  <si>
    <t>Male</t>
  </si>
  <si>
    <t>Gender non-conforming</t>
  </si>
  <si>
    <t xml:space="preserve">Gender respondent : </t>
  </si>
  <si>
    <t>Nationality</t>
  </si>
  <si>
    <t xml:space="preserve">Nationality of the respondent : </t>
  </si>
  <si>
    <t>Egyptian</t>
  </si>
  <si>
    <t>Ethiopian</t>
  </si>
  <si>
    <t>Filipino</t>
  </si>
  <si>
    <t>Ghanaian</t>
  </si>
  <si>
    <t>Iraqi</t>
  </si>
  <si>
    <t>Kenyan</t>
  </si>
  <si>
    <t>Nigerian</t>
  </si>
  <si>
    <t>Sierra Leonean</t>
  </si>
  <si>
    <t>Sri Lankan</t>
  </si>
  <si>
    <t>Sudanese</t>
  </si>
  <si>
    <t>% of respondent by gender</t>
  </si>
  <si>
    <t>Gender respondent : Female</t>
  </si>
  <si>
    <t>Gender respondent : Male</t>
  </si>
  <si>
    <t>Gender respondent : Gender non-conforming</t>
  </si>
  <si>
    <t>Nationality of the respondent : Egyptian</t>
  </si>
  <si>
    <t>Nationality of the respondent : Ethiopian</t>
  </si>
  <si>
    <t>Nationality of the respondent : Filipino</t>
  </si>
  <si>
    <t>Nationality of the respondent : Ghanaian</t>
  </si>
  <si>
    <t>Nationality of the respondent : Iraqi</t>
  </si>
  <si>
    <t>Nationality of the respondent : Kenyan</t>
  </si>
  <si>
    <t>Nationality of the respondent : Nigerian</t>
  </si>
  <si>
    <t>Nationality of the respondent : Other</t>
  </si>
  <si>
    <t>Nationality of the respondent : Sierra Leonean</t>
  </si>
  <si>
    <t>Nationality of the respondent : Sri Lankan</t>
  </si>
  <si>
    <t>Nationality of the respondent : Sudanese</t>
  </si>
  <si>
    <t>Washington group</t>
  </si>
  <si>
    <t>Seeing even if wearing glasses</t>
  </si>
  <si>
    <t xml:space="preserve">Difficulties with seeing : </t>
  </si>
  <si>
    <t>Hearing, even if using a hearing aid</t>
  </si>
  <si>
    <t xml:space="preserve">Difficulties with hearing : </t>
  </si>
  <si>
    <t xml:space="preserve">Difficulties with walking : </t>
  </si>
  <si>
    <t>Walking or climbing steps</t>
  </si>
  <si>
    <t>Remembering or concentrating</t>
  </si>
  <si>
    <t>Self-care, such as washing all over or dressing</t>
  </si>
  <si>
    <t>Communicating, such as understanding or being understood using usual language</t>
  </si>
  <si>
    <t xml:space="preserve">Difficulties with remembering : </t>
  </si>
  <si>
    <t xml:space="preserve">Difficulties with self-care : </t>
  </si>
  <si>
    <t xml:space="preserve">Difficulties with communicating : </t>
  </si>
  <si>
    <t xml:space="preserve">Difficulties : </t>
  </si>
  <si>
    <t>Difficulties with seeing : Seeing even if wearing glasses</t>
  </si>
  <si>
    <t>Difficulties with hearing : Hearing, even if using a hearing aid</t>
  </si>
  <si>
    <t>Difficulties with walking : Walking or climbing steps</t>
  </si>
  <si>
    <t>Difficulties with remembering : Remembering or concentrating</t>
  </si>
  <si>
    <t>Difficulties with self-care : Self-care, such as washing all over or dressing</t>
  </si>
  <si>
    <t>Difficulties with communicating : Communicating, such as understanding or being understood using usual language</t>
  </si>
  <si>
    <t>Difficulties : No</t>
  </si>
  <si>
    <t>Difficulties : Don't know</t>
  </si>
  <si>
    <t>Difficulties : Decline to answer</t>
  </si>
  <si>
    <t>% of individual with specific disabilities</t>
  </si>
  <si>
    <t>Some difficulty</t>
  </si>
  <si>
    <t>A lot of difficulty</t>
  </si>
  <si>
    <t>Cannot do at all</t>
  </si>
  <si>
    <t xml:space="preserve">Level of difficulties - seeing : </t>
  </si>
  <si>
    <t>Level of difficulties - seeing : Some difficulty</t>
  </si>
  <si>
    <t>Level of difficulties - seeing : A lot of difficulty</t>
  </si>
  <si>
    <t>Level of difficulties - seeing : Cannot do at all</t>
  </si>
  <si>
    <t>Level of difficulties - seeing : Don't know</t>
  </si>
  <si>
    <t xml:space="preserve">Level of difficulties - hearing : </t>
  </si>
  <si>
    <t xml:space="preserve">Level of difficulties - walking : </t>
  </si>
  <si>
    <t xml:space="preserve"> % of individuals by severity of disabilities, by type of disabilities</t>
  </si>
  <si>
    <t>Subgroup: Individual with disabilities</t>
  </si>
  <si>
    <t>1. Seeing</t>
  </si>
  <si>
    <t>2. Hearing</t>
  </si>
  <si>
    <t>Level of difficulties - hearing : A lot of difficulty</t>
  </si>
  <si>
    <t>Level of difficulties - hearing : Cannot do at all</t>
  </si>
  <si>
    <t>Level of difficulties - hearing : Don't know</t>
  </si>
  <si>
    <t>Level of difficulties - hearing : Some difficulty</t>
  </si>
  <si>
    <t>3. Walking</t>
  </si>
  <si>
    <t>Level of difficulties - walking : A lot of difficulty</t>
  </si>
  <si>
    <t>Level of difficulties - walking : Cannot do at all</t>
  </si>
  <si>
    <t>Level of difficulties - walking : Some difficulty</t>
  </si>
  <si>
    <t>Level of difficulties - walking : Don't know</t>
  </si>
  <si>
    <t xml:space="preserve">Level of difficulties - remembering : </t>
  </si>
  <si>
    <t xml:space="preserve">Level of difficulties - selfcare : </t>
  </si>
  <si>
    <t xml:space="preserve">Level of difficulties - communication : </t>
  </si>
  <si>
    <t>4. Selfcare</t>
  </si>
  <si>
    <t>Level of difficulties - selfcare : Some difficulty</t>
  </si>
  <si>
    <t>Level of difficulties - selfcare : A lot of difficulty</t>
  </si>
  <si>
    <t>Level of difficulties - selfcare : Cannot do at all</t>
  </si>
  <si>
    <t>Level of difficulties - selfcare : Don't know</t>
  </si>
  <si>
    <t>5. Communication</t>
  </si>
  <si>
    <t>Level of difficulties - communication : Some difficulty</t>
  </si>
  <si>
    <t>Level of difficulties - communication : A lot of difficulty</t>
  </si>
  <si>
    <t>Level of difficulties - communication : Cannot do at all</t>
  </si>
  <si>
    <t>Level of difficulties - communication : Don't know</t>
  </si>
  <si>
    <t>Divorced or separated</t>
  </si>
  <si>
    <t>Married</t>
  </si>
  <si>
    <t>Single</t>
  </si>
  <si>
    <t>Widowed</t>
  </si>
  <si>
    <t>Civil status</t>
  </si>
  <si>
    <t>Individual data</t>
  </si>
  <si>
    <t xml:space="preserve">Civil status : </t>
  </si>
  <si>
    <t>Civil status : Decline to answer</t>
  </si>
  <si>
    <t>Civil status : Divorced or separated</t>
  </si>
  <si>
    <t>Civil status : Don't know</t>
  </si>
  <si>
    <t>Civil status : Married</t>
  </si>
  <si>
    <t>Civil status : Other</t>
  </si>
  <si>
    <t>Civil status : Single</t>
  </si>
  <si>
    <t>Civil status : Widowed</t>
  </si>
  <si>
    <t>% of individuals by reported civil status</t>
  </si>
  <si>
    <t>Beirut and Mount Lebanon</t>
  </si>
  <si>
    <t>Akkar and North</t>
  </si>
  <si>
    <t>Nabatieh and South</t>
  </si>
  <si>
    <t>Baakbek-Hermel and Bekaa</t>
  </si>
  <si>
    <t>Region</t>
  </si>
  <si>
    <t>Type of gender reported by the respondent, in %</t>
  </si>
  <si>
    <t>Individual Data</t>
  </si>
  <si>
    <t>Bangladeshi</t>
  </si>
  <si>
    <t>Baalbek-Hermel and Bekaa</t>
  </si>
  <si>
    <t>Nationality of the respondent : Bangladeshi</t>
  </si>
  <si>
    <t>Individual Data : Individual reported as with specific disabilities</t>
  </si>
  <si>
    <t xml:space="preserve">Difficulties with : </t>
  </si>
  <si>
    <t>Difficulties with : Seeing even if wearing glasses</t>
  </si>
  <si>
    <t>Difficulties with : Hearing, even if using a hearing aid</t>
  </si>
  <si>
    <t>Difficulties with : Walking or climbing steps</t>
  </si>
  <si>
    <t>Difficulties with : Remembering or concentrating</t>
  </si>
  <si>
    <t>Difficulties with : Self-care, such as washing all over or dressing</t>
  </si>
  <si>
    <t>Difficulties with : Communicating, such as understanding or being understood using usual language</t>
  </si>
  <si>
    <t>Difficulties with : No</t>
  </si>
  <si>
    <t>Difficulties with : Don't know</t>
  </si>
  <si>
    <t>Difficulties with : Decline to answer</t>
  </si>
  <si>
    <t>6. Remembering</t>
  </si>
  <si>
    <t>Level of difficulties - remembering : Some difficulty</t>
  </si>
  <si>
    <t>Level of difficulties - remembering : A lot of difficulty</t>
  </si>
  <si>
    <t>Level of difficulties - remembering : Cannot do at all</t>
  </si>
  <si>
    <t>Level of difficulties - remembering : Don't know</t>
  </si>
  <si>
    <t>% of individuals responding to the questionnaire  by gender</t>
  </si>
  <si>
    <t>Demography (analysis refers to Lebanese only)</t>
  </si>
  <si>
    <t>Level of difficulties - communication : Decline to answer</t>
  </si>
  <si>
    <t>Head of household</t>
  </si>
  <si>
    <t>% of HHs nationality</t>
  </si>
  <si>
    <t>HH co-headed by 2 females</t>
  </si>
  <si>
    <t>HH co-headed by 2 males</t>
  </si>
  <si>
    <t>Female-headed HH</t>
  </si>
  <si>
    <t>Male and female co-headed HH</t>
  </si>
  <si>
    <t>Male-headed HH</t>
  </si>
  <si>
    <t xml:space="preserve">Head of household gender : </t>
  </si>
  <si>
    <t>% of Households head</t>
  </si>
  <si>
    <t>Head of household gender : HH co-headed by 2 females</t>
  </si>
  <si>
    <t>Head of household gender : HH co-headed by 2 males</t>
  </si>
  <si>
    <t>Head of household gender : Female-headed HH</t>
  </si>
  <si>
    <t>Head of household gender : Male and female co-headed HH</t>
  </si>
  <si>
    <t>Head of household gender : Male-headed HH</t>
  </si>
  <si>
    <t>% of households by nationality</t>
  </si>
  <si>
    <t xml:space="preserve">- Sub-group : the sub-group for which the indicator is being calculated. If this is empty, the indicators applies to all households
For certain indicators, it is indicated "individual data" which means the data is related to the respondent, not to the entire households. </t>
  </si>
  <si>
    <t xml:space="preserve">Thanks to : the International Organisation for Migrations (IOM), Mercy Corps, Terre des Hommes Foundation (TdH), War Child Holland, the Danish Refugee Council (DRC), International Rescue Committee (IRC), Intersos, Save the Children, the Norwegian Refugee Council (NRC), Humanité et Inclusion (HI) and Solidarités international (SI), which helped us collect data. </t>
  </si>
  <si>
    <r>
      <t xml:space="preserve">Multi-sectoral needs assessment (MSNA) - </t>
    </r>
    <r>
      <rPr>
        <b/>
        <sz val="11"/>
        <color rgb="FF000000"/>
        <rFont val="Leelawadee"/>
        <family val="2"/>
      </rPr>
      <t>Demography</t>
    </r>
  </si>
  <si>
    <t>Two different sampling strategies were implemented 
PRL living in camps and in adjacent gatherings : Random sampling : Level of confidence 90% and margin of error 11%. Representative data at regional level - for all accessible camps and adjacent gatherings</t>
  </si>
  <si>
    <t>19 October - 3rd December 2021</t>
  </si>
  <si>
    <t>Preliminary analyses are available in the form of results databases in the last three tabs, for the following four levels: National, Regional and District</t>
  </si>
  <si>
    <t>The first three following tabs show summary tables of the results allowing an easier reading of the results by indicator.</t>
  </si>
  <si>
    <t>In addition, the assessment focused on 3 groups of population : Lebanese, migrants and Palestine Refugees in Lebanon (PRL). Almost all interviews were conducted face-to-face, by a pair of enumerators (male and 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</si>
</sst>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11"/>
      <color theme="1"/>
      <name val="Calibri"/>
      <family val="2"/>
      <scheme val="minor"/>
    </font>
    <font>
      <sz val="11"/>
      <color theme="1"/>
      <name val="Calibri"/>
      <family val="2"/>
      <charset val="1"/>
      <scheme val="minor"/>
    </font>
    <font>
      <u/>
      <sz val="11"/>
      <color theme="10"/>
      <name val="Calibri"/>
      <family val="2"/>
      <scheme val="minor"/>
    </font>
    <font>
      <sz val="11"/>
      <color theme="1"/>
      <name val="Calibri"/>
      <family val="2"/>
      <scheme val="minor"/>
    </font>
    <font>
      <b/>
      <sz val="17"/>
      <color rgb="FFFE5353"/>
      <name val="Leelawadee"/>
      <family val="2"/>
    </font>
    <font>
      <sz val="11"/>
      <color theme="1"/>
      <name val="Leelawadee"/>
      <family val="2"/>
    </font>
    <font>
      <sz val="11"/>
      <color rgb="FF000000"/>
      <name val="Leelawadee"/>
      <family val="2"/>
    </font>
    <font>
      <sz val="20"/>
      <color rgb="FF000000"/>
      <name val="Leelawadee"/>
      <family val="2"/>
    </font>
    <font>
      <u/>
      <sz val="11"/>
      <color rgb="FF000000"/>
      <name val="Leelawadee"/>
      <family val="2"/>
    </font>
    <font>
      <u/>
      <sz val="10"/>
      <color theme="4"/>
      <name val="Leelawadee"/>
      <family val="2"/>
    </font>
    <font>
      <b/>
      <sz val="20"/>
      <color theme="0"/>
      <name val="Leelawadee"/>
      <family val="2"/>
    </font>
    <font>
      <sz val="11"/>
      <color theme="0"/>
      <name val="Calibri"/>
      <family val="2"/>
      <scheme val="minor"/>
    </font>
    <font>
      <b/>
      <sz val="14"/>
      <color theme="0"/>
      <name val="Leelawadee"/>
      <family val="2"/>
    </font>
    <font>
      <b/>
      <sz val="8"/>
      <color theme="0"/>
      <name val="Leelawadee"/>
      <family val="2"/>
    </font>
    <font>
      <sz val="10"/>
      <name val="Leelawadee"/>
      <family val="2"/>
    </font>
    <font>
      <sz val="8"/>
      <name val="Leelawadee"/>
      <family val="2"/>
    </font>
    <font>
      <b/>
      <sz val="10"/>
      <color theme="0"/>
      <name val="Leelawadee"/>
      <family val="2"/>
    </font>
    <font>
      <b/>
      <sz val="10"/>
      <name val="Leelawadee"/>
      <family val="2"/>
    </font>
    <font>
      <sz val="11"/>
      <name val="Leelawadee"/>
      <family val="2"/>
    </font>
    <font>
      <b/>
      <sz val="11"/>
      <color theme="1"/>
      <name val="Leelawadee"/>
      <family val="2"/>
    </font>
    <font>
      <sz val="11"/>
      <color rgb="FF000000"/>
      <name val="Arial Narrow"/>
      <family val="2"/>
    </font>
    <font>
      <i/>
      <sz val="10"/>
      <color theme="1"/>
      <name val="Leelawadee"/>
      <family val="2"/>
    </font>
    <font>
      <sz val="11"/>
      <color rgb="FF000000"/>
      <name val="Arial Narrow"/>
      <family val="2"/>
    </font>
    <font>
      <b/>
      <sz val="10"/>
      <color theme="1"/>
      <name val="Leelawadee"/>
      <family val="2"/>
    </font>
    <font>
      <sz val="11"/>
      <color theme="0"/>
      <name val="Arial Narrow"/>
      <family val="2"/>
    </font>
    <font>
      <b/>
      <sz val="11"/>
      <color theme="0"/>
      <name val="Leelawadee"/>
      <family val="2"/>
    </font>
    <font>
      <b/>
      <sz val="11"/>
      <name val="Leelawadee"/>
      <family val="2"/>
    </font>
    <font>
      <i/>
      <sz val="11"/>
      <color theme="1"/>
      <name val="Leelawadee"/>
      <family val="2"/>
    </font>
    <font>
      <b/>
      <sz val="11"/>
      <color rgb="FFEE5859"/>
      <name val="Leelawadee"/>
      <family val="2"/>
    </font>
    <font>
      <b/>
      <sz val="11"/>
      <color rgb="FF000000"/>
      <name val="Leelawadee"/>
      <family val="2"/>
    </font>
    <font>
      <sz val="11"/>
      <color theme="0"/>
      <name val="Leelawadee"/>
      <family val="2"/>
    </font>
  </fonts>
  <fills count="13">
    <fill>
      <patternFill patternType="none"/>
    </fill>
    <fill>
      <patternFill patternType="gray125"/>
    </fill>
    <fill>
      <patternFill patternType="solid">
        <fgColor rgb="FFEE5858"/>
        <bgColor indexed="64"/>
      </patternFill>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rgb="FFEE5859"/>
        <bgColor indexed="64"/>
      </patternFill>
    </fill>
  </fills>
  <borders count="17">
    <border>
      <left/>
      <right/>
      <top/>
      <bottom/>
      <diagonal/>
    </border>
    <border>
      <left style="thin">
        <color indexed="64"/>
      </left>
      <right style="thin">
        <color indexed="64"/>
      </right>
      <top style="thin">
        <color indexed="64"/>
      </top>
      <bottom/>
      <diagonal/>
    </border>
    <border>
      <left style="thin">
        <color rgb="FFEE5858"/>
      </left>
      <right style="thin">
        <color rgb="FFEE5858"/>
      </right>
      <top style="thin">
        <color rgb="FFEE5858"/>
      </top>
      <bottom style="thin">
        <color rgb="FFEE585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rgb="FFEE5859"/>
      </left>
      <right style="hair">
        <color rgb="FFEE5859"/>
      </right>
      <top style="hair">
        <color rgb="FFEE5859"/>
      </top>
      <bottom style="hair">
        <color rgb="FFEE5859"/>
      </bottom>
      <diagonal/>
    </border>
    <border>
      <left style="hair">
        <color rgb="FFEE5859"/>
      </left>
      <right style="hair">
        <color rgb="FFEE5859"/>
      </right>
      <top/>
      <bottom/>
      <diagonal/>
    </border>
    <border>
      <left style="hair">
        <color rgb="FFEE5859"/>
      </left>
      <right style="hair">
        <color rgb="FFEE5859"/>
      </right>
      <top style="hair">
        <color rgb="FFEE5859"/>
      </top>
      <bottom/>
      <diagonal/>
    </border>
    <border>
      <left/>
      <right style="thin">
        <color rgb="FFEE5858"/>
      </right>
      <top style="thin">
        <color rgb="FFEE5858"/>
      </top>
      <bottom style="thin">
        <color rgb="FFEE5858"/>
      </bottom>
      <diagonal/>
    </border>
    <border>
      <left style="thin">
        <color rgb="FF4F81BD"/>
      </left>
      <right style="thin">
        <color rgb="FF4F81BD"/>
      </right>
      <top style="thin">
        <color rgb="FF4F81BD"/>
      </top>
      <bottom style="thin">
        <color rgb="FF4F81BD"/>
      </bottom>
      <diagonal/>
    </border>
    <border>
      <left/>
      <right style="thin">
        <color rgb="FF4F81BD"/>
      </right>
      <top style="thin">
        <color rgb="FF4F81BD"/>
      </top>
      <bottom style="thin">
        <color rgb="FF4F81BD"/>
      </bottom>
      <diagonal/>
    </border>
    <border>
      <left style="thin">
        <color rgb="FF4F81BD"/>
      </left>
      <right style="thin">
        <color rgb="FF4F81BD"/>
      </right>
      <top style="thin">
        <color rgb="FF4F81BD"/>
      </top>
      <bottom/>
      <diagonal/>
    </border>
    <border>
      <left style="hair">
        <color rgb="FFEE5859"/>
      </left>
      <right/>
      <top style="hair">
        <color rgb="FFEE5859"/>
      </top>
      <bottom style="hair">
        <color rgb="FFEE5859"/>
      </bottom>
      <diagonal/>
    </border>
    <border>
      <left style="hair">
        <color rgb="FFEE5859"/>
      </left>
      <right style="hair">
        <color rgb="FFEE5859"/>
      </right>
      <top/>
      <bottom style="hair">
        <color rgb="FFEE5859"/>
      </bottom>
      <diagonal/>
    </border>
    <border>
      <left/>
      <right style="hair">
        <color rgb="FFEE5859"/>
      </right>
      <top style="hair">
        <color rgb="FFEE5859"/>
      </top>
      <bottom style="hair">
        <color rgb="FFEE5859"/>
      </bottom>
      <diagonal/>
    </border>
  </borders>
  <cellStyleXfs count="4">
    <xf numFmtId="0" fontId="0" fillId="0" borderId="0"/>
    <xf numFmtId="0" fontId="2" fillId="0" borderId="0"/>
    <xf numFmtId="0" fontId="3" fillId="0" borderId="0" applyNumberFormat="0" applyFill="0" applyBorder="0" applyAlignment="0" applyProtection="0"/>
    <xf numFmtId="9" fontId="4" fillId="0" borderId="0" applyFont="0" applyFill="0" applyBorder="0" applyAlignment="0" applyProtection="0"/>
  </cellStyleXfs>
  <cellXfs count="113">
    <xf numFmtId="0" fontId="0" fillId="0" borderId="0" xfId="0"/>
    <xf numFmtId="0" fontId="1" fillId="0" borderId="0" xfId="0" applyFont="1" applyAlignment="1">
      <alignment horizontal="center"/>
    </xf>
    <xf numFmtId="0" fontId="1" fillId="9" borderId="0" xfId="0" applyFont="1" applyFill="1" applyAlignment="1">
      <alignment horizontal="center"/>
    </xf>
    <xf numFmtId="0" fontId="5" fillId="0" borderId="3" xfId="0" applyFont="1" applyBorder="1" applyAlignment="1">
      <alignment vertical="center" wrapText="1"/>
    </xf>
    <xf numFmtId="0" fontId="6" fillId="0" borderId="4" xfId="0" applyFont="1" applyBorder="1" applyAlignment="1">
      <alignment wrapText="1"/>
    </xf>
    <xf numFmtId="0" fontId="7" fillId="7" borderId="4" xfId="0" applyFont="1" applyFill="1" applyBorder="1" applyAlignment="1">
      <alignment vertical="center" wrapText="1"/>
    </xf>
    <xf numFmtId="17" fontId="7" fillId="7" borderId="4" xfId="0" applyNumberFormat="1" applyFont="1" applyFill="1" applyBorder="1" applyAlignment="1">
      <alignment horizontal="left" vertical="center" wrapText="1"/>
    </xf>
    <xf numFmtId="0" fontId="8" fillId="8" borderId="4" xfId="0" applyFont="1" applyFill="1" applyBorder="1" applyAlignment="1">
      <alignment vertical="center" wrapText="1"/>
    </xf>
    <xf numFmtId="0" fontId="7" fillId="0" borderId="4" xfId="0" applyFont="1" applyBorder="1" applyAlignment="1">
      <alignment vertical="center" wrapText="1"/>
    </xf>
    <xf numFmtId="0" fontId="7" fillId="0" borderId="4" xfId="0" applyFont="1" applyBorder="1" applyAlignment="1">
      <alignment horizontal="left" vertical="center" wrapText="1"/>
    </xf>
    <xf numFmtId="0" fontId="6" fillId="0" borderId="4" xfId="0" applyFont="1" applyBorder="1" applyAlignment="1">
      <alignment horizontal="left" vertical="center" wrapText="1"/>
    </xf>
    <xf numFmtId="0" fontId="9" fillId="0" borderId="4" xfId="0" applyFont="1" applyBorder="1" applyAlignment="1">
      <alignment horizontal="left" vertical="center" wrapText="1"/>
    </xf>
    <xf numFmtId="0" fontId="10" fillId="0" borderId="4" xfId="2" applyFont="1" applyBorder="1" applyAlignment="1">
      <alignment vertical="center" wrapText="1"/>
    </xf>
    <xf numFmtId="0" fontId="10" fillId="0" borderId="4" xfId="0" applyFont="1" applyBorder="1" applyAlignment="1">
      <alignment vertical="center" wrapText="1"/>
    </xf>
    <xf numFmtId="0" fontId="6" fillId="0" borderId="6" xfId="0" applyFont="1" applyBorder="1" applyAlignment="1">
      <alignment wrapText="1"/>
    </xf>
    <xf numFmtId="0" fontId="6" fillId="10" borderId="6" xfId="0" applyFont="1" applyFill="1" applyBorder="1" applyAlignment="1">
      <alignment wrapText="1"/>
    </xf>
    <xf numFmtId="0" fontId="11" fillId="10" borderId="4" xfId="0" applyFont="1" applyFill="1" applyBorder="1" applyAlignment="1">
      <alignment vertical="center" wrapText="1"/>
    </xf>
    <xf numFmtId="49" fontId="7" fillId="0" borderId="4" xfId="0" applyNumberFormat="1" applyFont="1" applyBorder="1" applyAlignment="1">
      <alignment horizontal="left" vertical="center" wrapText="1"/>
    </xf>
    <xf numFmtId="0" fontId="7" fillId="11" borderId="4" xfId="0" applyFont="1" applyFill="1" applyBorder="1" applyAlignment="1">
      <alignment vertical="center" wrapText="1"/>
    </xf>
    <xf numFmtId="0" fontId="7" fillId="11" borderId="5" xfId="0" applyFont="1" applyFill="1" applyBorder="1" applyAlignment="1">
      <alignment vertical="center" wrapText="1"/>
    </xf>
    <xf numFmtId="0" fontId="13" fillId="2" borderId="0" xfId="0" applyFont="1" applyFill="1"/>
    <xf numFmtId="0" fontId="14" fillId="2"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4" borderId="0" xfId="0" applyFont="1" applyFill="1"/>
    <xf numFmtId="0" fontId="14" fillId="4" borderId="0" xfId="0" applyFont="1" applyFill="1" applyAlignment="1">
      <alignment horizontal="center"/>
    </xf>
    <xf numFmtId="0" fontId="18" fillId="5" borderId="0" xfId="0" applyFont="1" applyFill="1"/>
    <xf numFmtId="0" fontId="14" fillId="6" borderId="1" xfId="0" applyFont="1" applyFill="1" applyBorder="1" applyAlignment="1">
      <alignment horizontal="center"/>
    </xf>
    <xf numFmtId="0" fontId="6" fillId="0" borderId="0" xfId="0" applyFont="1"/>
    <xf numFmtId="164" fontId="19" fillId="0" borderId="2" xfId="3" applyNumberFormat="1" applyFont="1" applyBorder="1" applyAlignment="1">
      <alignment horizontal="center"/>
    </xf>
    <xf numFmtId="0" fontId="14" fillId="0" borderId="0" xfId="0" applyFont="1" applyFill="1" applyBorder="1" applyAlignment="1">
      <alignment horizontal="center"/>
    </xf>
    <xf numFmtId="164" fontId="16" fillId="0" borderId="0" xfId="3" applyNumberFormat="1" applyFont="1" applyBorder="1" applyAlignment="1">
      <alignment horizontal="center"/>
    </xf>
    <xf numFmtId="0" fontId="6" fillId="0" borderId="7" xfId="0" applyFont="1" applyBorder="1"/>
    <xf numFmtId="0" fontId="7" fillId="0" borderId="7" xfId="0" applyFont="1" applyBorder="1" applyAlignment="1">
      <alignment horizontal="left" vertical="center"/>
    </xf>
    <xf numFmtId="2" fontId="7" fillId="0" borderId="7" xfId="0" applyNumberFormat="1" applyFont="1" applyBorder="1" applyAlignment="1">
      <alignment horizontal="right" vertical="center"/>
    </xf>
    <xf numFmtId="0" fontId="7" fillId="0" borderId="7" xfId="0" applyFont="1" applyFill="1" applyBorder="1" applyAlignment="1">
      <alignment horizontal="left" vertical="center"/>
    </xf>
    <xf numFmtId="0" fontId="6" fillId="0" borderId="7" xfId="0" applyFont="1" applyFill="1" applyBorder="1"/>
    <xf numFmtId="0" fontId="7" fillId="0" borderId="8" xfId="0" applyFont="1" applyFill="1" applyBorder="1" applyAlignment="1">
      <alignment horizontal="left" vertical="center"/>
    </xf>
    <xf numFmtId="164" fontId="19" fillId="0" borderId="10" xfId="3" applyNumberFormat="1" applyFont="1" applyBorder="1" applyAlignment="1">
      <alignment horizontal="center"/>
    </xf>
    <xf numFmtId="0" fontId="6" fillId="0" borderId="0" xfId="0" applyFont="1" applyBorder="1"/>
    <xf numFmtId="0" fontId="7" fillId="0" borderId="0" xfId="0" applyFont="1" applyFill="1" applyBorder="1" applyAlignment="1">
      <alignment horizontal="left" vertical="center"/>
    </xf>
    <xf numFmtId="2" fontId="7" fillId="0" borderId="7" xfId="0" applyNumberFormat="1" applyFont="1" applyFill="1" applyBorder="1" applyAlignment="1">
      <alignment horizontal="right" vertical="center"/>
    </xf>
    <xf numFmtId="0" fontId="21" fillId="0" borderId="11" xfId="0" applyFont="1" applyBorder="1" applyAlignment="1">
      <alignment horizontal="left" vertical="center"/>
    </xf>
    <xf numFmtId="0" fontId="17" fillId="0" borderId="0" xfId="0" applyFont="1" applyFill="1"/>
    <xf numFmtId="0" fontId="14" fillId="0" borderId="0" xfId="0" applyFont="1" applyFill="1" applyAlignment="1">
      <alignment horizontal="center"/>
    </xf>
    <xf numFmtId="0" fontId="0" fillId="0" borderId="0" xfId="0" applyFill="1"/>
    <xf numFmtId="0" fontId="0" fillId="0" borderId="7" xfId="0" applyFill="1" applyBorder="1"/>
    <xf numFmtId="0" fontId="22" fillId="0" borderId="0" xfId="0" applyFont="1" applyFill="1"/>
    <xf numFmtId="0" fontId="17" fillId="0" borderId="0" xfId="0" applyFont="1" applyFill="1" applyAlignment="1">
      <alignment wrapText="1"/>
    </xf>
    <xf numFmtId="164" fontId="19" fillId="0" borderId="0" xfId="3" applyNumberFormat="1" applyFont="1" applyBorder="1" applyAlignment="1">
      <alignment horizontal="center"/>
    </xf>
    <xf numFmtId="0" fontId="6" fillId="0" borderId="0" xfId="0" applyFont="1" applyFill="1" applyBorder="1"/>
    <xf numFmtId="0" fontId="21" fillId="0" borderId="12" xfId="0" applyFont="1" applyBorder="1" applyAlignment="1">
      <alignment horizontal="left" vertical="center"/>
    </xf>
    <xf numFmtId="0" fontId="20" fillId="0" borderId="9" xfId="0" applyFont="1" applyBorder="1" applyAlignment="1">
      <alignment horizontal="center" wrapText="1"/>
    </xf>
    <xf numFmtId="0" fontId="20" fillId="9" borderId="9" xfId="0" applyFont="1" applyFill="1" applyBorder="1" applyAlignment="1">
      <alignment horizontal="center" wrapText="1"/>
    </xf>
    <xf numFmtId="0" fontId="21" fillId="0" borderId="7" xfId="0" applyFont="1" applyBorder="1" applyAlignment="1">
      <alignment horizontal="left" vertical="center"/>
    </xf>
    <xf numFmtId="0" fontId="23" fillId="0" borderId="7" xfId="0" applyFont="1" applyBorder="1" applyAlignment="1">
      <alignment horizontal="left" vertical="center"/>
    </xf>
    <xf numFmtId="0" fontId="23" fillId="0" borderId="7" xfId="0" applyFont="1" applyFill="1" applyBorder="1" applyAlignment="1">
      <alignment horizontal="left" vertical="center"/>
    </xf>
    <xf numFmtId="0" fontId="24" fillId="0" borderId="0" xfId="0" applyFont="1" applyFill="1"/>
    <xf numFmtId="0" fontId="18" fillId="3" borderId="0" xfId="0" applyFont="1" applyFill="1"/>
    <xf numFmtId="0" fontId="24" fillId="0" borderId="0" xfId="0" applyFont="1" applyFill="1" applyAlignment="1">
      <alignment wrapText="1"/>
    </xf>
    <xf numFmtId="0" fontId="6" fillId="0" borderId="8" xfId="0" applyFont="1" applyFill="1" applyBorder="1"/>
    <xf numFmtId="0" fontId="6" fillId="0" borderId="9" xfId="0" applyFont="1" applyBorder="1"/>
    <xf numFmtId="9" fontId="7" fillId="0" borderId="7" xfId="3" applyFont="1" applyBorder="1" applyAlignment="1">
      <alignment horizontal="right" vertical="center"/>
    </xf>
    <xf numFmtId="0" fontId="7" fillId="0" borderId="15" xfId="0" applyFont="1" applyBorder="1" applyAlignment="1">
      <alignment horizontal="left" vertical="center"/>
    </xf>
    <xf numFmtId="0" fontId="20" fillId="0" borderId="7" xfId="0" applyFont="1" applyBorder="1" applyAlignment="1">
      <alignment horizontal="center"/>
    </xf>
    <xf numFmtId="0" fontId="20" fillId="9" borderId="7" xfId="0" applyFont="1" applyFill="1" applyBorder="1" applyAlignment="1">
      <alignment horizontal="center"/>
    </xf>
    <xf numFmtId="0" fontId="7" fillId="0" borderId="14" xfId="0" applyFont="1" applyBorder="1" applyAlignment="1">
      <alignment horizontal="left" vertical="center"/>
    </xf>
    <xf numFmtId="0" fontId="6" fillId="0" borderId="16" xfId="0" applyFont="1" applyBorder="1"/>
    <xf numFmtId="0" fontId="7" fillId="0" borderId="9" xfId="0" applyFont="1" applyBorder="1" applyAlignment="1">
      <alignment horizontal="left" vertical="center"/>
    </xf>
    <xf numFmtId="0" fontId="19" fillId="0" borderId="0" xfId="0" applyFont="1" applyFill="1"/>
    <xf numFmtId="0" fontId="19" fillId="3" borderId="0" xfId="0" applyFont="1" applyFill="1"/>
    <xf numFmtId="0" fontId="6" fillId="0" borderId="0" xfId="0" applyFont="1" applyFill="1"/>
    <xf numFmtId="9" fontId="6" fillId="0" borderId="7" xfId="3" applyFont="1" applyBorder="1"/>
    <xf numFmtId="9" fontId="21" fillId="0" borderId="11" xfId="3" applyFont="1" applyBorder="1" applyAlignment="1">
      <alignment horizontal="left" vertical="center"/>
    </xf>
    <xf numFmtId="9" fontId="6" fillId="0" borderId="7" xfId="3" applyFont="1" applyFill="1" applyBorder="1" applyAlignment="1">
      <alignment horizontal="right"/>
    </xf>
    <xf numFmtId="9" fontId="6" fillId="0" borderId="7" xfId="3" applyFont="1" applyBorder="1" applyAlignment="1">
      <alignment horizontal="right"/>
    </xf>
    <xf numFmtId="9" fontId="7" fillId="0" borderId="9" xfId="3" applyFont="1" applyFill="1" applyBorder="1" applyAlignment="1">
      <alignment horizontal="right" vertical="center"/>
    </xf>
    <xf numFmtId="9" fontId="7" fillId="0" borderId="9" xfId="3" applyFont="1" applyBorder="1" applyAlignment="1">
      <alignment horizontal="right" vertical="center"/>
    </xf>
    <xf numFmtId="0" fontId="26" fillId="2" borderId="0" xfId="0" applyFont="1" applyFill="1"/>
    <xf numFmtId="0" fontId="26" fillId="2" borderId="0" xfId="0" applyFont="1" applyFill="1" applyAlignment="1">
      <alignment horizontal="center"/>
    </xf>
    <xf numFmtId="0" fontId="19" fillId="3" borderId="0" xfId="0" applyFont="1" applyFill="1" applyAlignment="1">
      <alignment horizontal="center"/>
    </xf>
    <xf numFmtId="0" fontId="26" fillId="4" borderId="0" xfId="0" applyFont="1" applyFill="1"/>
    <xf numFmtId="0" fontId="26" fillId="4" borderId="0" xfId="0" applyFont="1" applyFill="1" applyAlignment="1">
      <alignment horizontal="center"/>
    </xf>
    <xf numFmtId="0" fontId="27" fillId="5" borderId="0" xfId="0" applyFont="1" applyFill="1"/>
    <xf numFmtId="0" fontId="26" fillId="6" borderId="1" xfId="0" applyFont="1" applyFill="1" applyBorder="1" applyAlignment="1">
      <alignment horizontal="center" wrapText="1"/>
    </xf>
    <xf numFmtId="0" fontId="26" fillId="0" borderId="0" xfId="0" applyFont="1" applyFill="1" applyBorder="1" applyAlignment="1">
      <alignment horizontal="center"/>
    </xf>
    <xf numFmtId="0" fontId="26" fillId="6" borderId="7" xfId="0" applyFont="1" applyFill="1" applyBorder="1" applyAlignment="1">
      <alignment horizontal="center" wrapText="1"/>
    </xf>
    <xf numFmtId="164" fontId="19" fillId="3" borderId="0" xfId="0" applyNumberFormat="1" applyFont="1" applyFill="1" applyAlignment="1">
      <alignment horizontal="center"/>
    </xf>
    <xf numFmtId="0" fontId="28" fillId="0" borderId="0" xfId="0" applyFont="1" applyFill="1"/>
    <xf numFmtId="0" fontId="26" fillId="0" borderId="0" xfId="0" applyFont="1" applyFill="1" applyAlignment="1">
      <alignment horizontal="center"/>
    </xf>
    <xf numFmtId="0" fontId="26" fillId="0" borderId="0" xfId="0" applyFont="1" applyFill="1"/>
    <xf numFmtId="0" fontId="29" fillId="0" borderId="0" xfId="0" applyFont="1" applyFill="1"/>
    <xf numFmtId="0" fontId="29" fillId="3" borderId="0" xfId="0" applyFont="1" applyFill="1"/>
    <xf numFmtId="0" fontId="29" fillId="0" borderId="0" xfId="0" applyFont="1" applyFill="1" applyAlignment="1">
      <alignment wrapText="1"/>
    </xf>
    <xf numFmtId="0" fontId="26" fillId="0" borderId="0" xfId="0" applyFont="1" applyFill="1" applyAlignment="1">
      <alignment wrapText="1"/>
    </xf>
    <xf numFmtId="0" fontId="6" fillId="3" borderId="7" xfId="0" applyFont="1" applyFill="1" applyBorder="1"/>
    <xf numFmtId="0" fontId="20" fillId="0" borderId="0" xfId="0" applyFont="1" applyAlignment="1">
      <alignment horizontal="center"/>
    </xf>
    <xf numFmtId="9" fontId="7" fillId="0" borderId="11" xfId="3" applyFont="1" applyBorder="1" applyAlignment="1">
      <alignment horizontal="left" vertical="center"/>
    </xf>
    <xf numFmtId="9" fontId="14" fillId="6" borderId="7" xfId="3" applyFont="1" applyFill="1" applyBorder="1" applyAlignment="1">
      <alignment horizontal="center" wrapText="1"/>
    </xf>
    <xf numFmtId="9" fontId="20" fillId="0" borderId="0" xfId="3" applyFont="1" applyAlignment="1">
      <alignment horizontal="center"/>
    </xf>
    <xf numFmtId="9" fontId="6" fillId="0" borderId="0" xfId="3" applyFont="1"/>
    <xf numFmtId="9" fontId="6" fillId="9" borderId="7" xfId="3" applyFont="1" applyFill="1" applyBorder="1" applyAlignment="1">
      <alignment horizontal="right"/>
    </xf>
    <xf numFmtId="9" fontId="7" fillId="0" borderId="7" xfId="3" applyFont="1" applyBorder="1" applyAlignment="1">
      <alignment horizontal="left" vertical="center"/>
    </xf>
    <xf numFmtId="9" fontId="7" fillId="0" borderId="0" xfId="3" applyFont="1" applyFill="1" applyBorder="1" applyAlignment="1">
      <alignment horizontal="left" vertical="center"/>
    </xf>
    <xf numFmtId="9" fontId="25" fillId="6" borderId="13" xfId="3" applyFont="1" applyFill="1" applyBorder="1" applyAlignment="1">
      <alignment horizontal="left" vertical="center"/>
    </xf>
    <xf numFmtId="9" fontId="7" fillId="0" borderId="7" xfId="3" applyFont="1" applyFill="1" applyBorder="1" applyAlignment="1">
      <alignment horizontal="right" vertical="center"/>
    </xf>
    <xf numFmtId="9" fontId="0" fillId="0" borderId="0" xfId="3" applyFont="1"/>
    <xf numFmtId="0" fontId="12" fillId="0" borderId="0" xfId="0" applyFont="1" applyFill="1"/>
    <xf numFmtId="0" fontId="17" fillId="4" borderId="0" xfId="0" applyFont="1" applyFill="1" applyAlignment="1">
      <alignment horizontal="left" wrapText="1"/>
    </xf>
    <xf numFmtId="0" fontId="26" fillId="4" borderId="0" xfId="0" applyFont="1" applyFill="1" applyAlignment="1">
      <alignment horizontal="left" wrapText="1"/>
    </xf>
    <xf numFmtId="0" fontId="14" fillId="12" borderId="0" xfId="0" applyFont="1" applyFill="1" applyAlignment="1">
      <alignment horizontal="center"/>
    </xf>
    <xf numFmtId="0" fontId="19" fillId="4" borderId="0" xfId="0" applyFont="1" applyFill="1" applyAlignment="1">
      <alignment horizontal="center"/>
    </xf>
    <xf numFmtId="0" fontId="31" fillId="6" borderId="11" xfId="0" applyFont="1" applyFill="1" applyBorder="1" applyAlignment="1">
      <alignment horizontal="center" vertical="center"/>
    </xf>
  </cellXfs>
  <cellStyles count="4">
    <cellStyle name="Hyperlink" xfId="2" builtinId="8"/>
    <cellStyle name="Normal" xfId="0" builtinId="0"/>
    <cellStyle name="Normal 3" xfId="1" xr:uid="{00000000-0005-0000-0000-000002000000}"/>
    <cellStyle name="Percent" xfId="3" builtinId="5"/>
  </cellStyles>
  <dxfs count="0"/>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48</xdr:row>
      <xdr:rowOff>53340</xdr:rowOff>
    </xdr:from>
    <xdr:to>
      <xdr:col>0</xdr:col>
      <xdr:colOff>990600</xdr:colOff>
      <xdr:row>48</xdr:row>
      <xdr:rowOff>1190996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4051280"/>
          <a:ext cx="845820" cy="977636"/>
        </a:xfrm>
        <a:prstGeom prst="rect">
          <a:avLst/>
        </a:prstGeom>
      </xdr:spPr>
    </xdr:pic>
    <xdr:clientData/>
  </xdr:twoCellAnchor>
  <xdr:twoCellAnchor editAs="oneCell">
    <xdr:from>
      <xdr:col>0</xdr:col>
      <xdr:colOff>137161</xdr:colOff>
      <xdr:row>50</xdr:row>
      <xdr:rowOff>99060</xdr:rowOff>
    </xdr:from>
    <xdr:to>
      <xdr:col>0</xdr:col>
      <xdr:colOff>685800</xdr:colOff>
      <xdr:row>50</xdr:row>
      <xdr:rowOff>801361</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61" y="15364460"/>
          <a:ext cx="548639" cy="702301"/>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4926420"/>
          <a:ext cx="2813310" cy="940310"/>
        </a:xfrm>
        <a:prstGeom prst="rect">
          <a:avLst/>
        </a:prstGeom>
      </xdr:spPr>
    </xdr:pic>
    <xdr:clientData/>
  </xdr:twoCellAnchor>
  <xdr:twoCellAnchor editAs="oneCell">
    <xdr:from>
      <xdr:col>0</xdr:col>
      <xdr:colOff>844550</xdr:colOff>
      <xdr:row>50</xdr:row>
      <xdr:rowOff>12700</xdr:rowOff>
    </xdr:from>
    <xdr:to>
      <xdr:col>0</xdr:col>
      <xdr:colOff>2178050</xdr:colOff>
      <xdr:row>50</xdr:row>
      <xdr:rowOff>924286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4550" y="15278100"/>
          <a:ext cx="1333500" cy="911586"/>
        </a:xfrm>
        <a:prstGeom prst="rect">
          <a:avLst/>
        </a:prstGeom>
      </xdr:spPr>
    </xdr:pic>
    <xdr:clientData/>
  </xdr:twoCellAnchor>
  <xdr:twoCellAnchor editAs="oneCell">
    <xdr:from>
      <xdr:col>0</xdr:col>
      <xdr:colOff>2280081</xdr:colOff>
      <xdr:row>50</xdr:row>
      <xdr:rowOff>284019</xdr:rowOff>
    </xdr:from>
    <xdr:to>
      <xdr:col>0</xdr:col>
      <xdr:colOff>3602745</xdr:colOff>
      <xdr:row>50</xdr:row>
      <xdr:rowOff>752242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0081" y="15549419"/>
          <a:ext cx="1322664" cy="468223"/>
        </a:xfrm>
        <a:prstGeom prst="rect">
          <a:avLst/>
        </a:prstGeom>
      </xdr:spPr>
    </xdr:pic>
    <xdr:clientData/>
  </xdr:twoCellAnchor>
  <xdr:twoCellAnchor editAs="oneCell">
    <xdr:from>
      <xdr:col>0</xdr:col>
      <xdr:colOff>3711488</xdr:colOff>
      <xdr:row>50</xdr:row>
      <xdr:rowOff>318187</xdr:rowOff>
    </xdr:from>
    <xdr:to>
      <xdr:col>0</xdr:col>
      <xdr:colOff>5467350</xdr:colOff>
      <xdr:row>50</xdr:row>
      <xdr:rowOff>772206</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11488" y="15583587"/>
          <a:ext cx="1755862" cy="454019"/>
        </a:xfrm>
        <a:prstGeom prst="rect">
          <a:avLst/>
        </a:prstGeom>
      </xdr:spPr>
    </xdr:pic>
    <xdr:clientData/>
  </xdr:twoCellAnchor>
  <xdr:twoCellAnchor editAs="oneCell">
    <xdr:from>
      <xdr:col>0</xdr:col>
      <xdr:colOff>5511800</xdr:colOff>
      <xdr:row>50</xdr:row>
      <xdr:rowOff>82550</xdr:rowOff>
    </xdr:from>
    <xdr:to>
      <xdr:col>0</xdr:col>
      <xdr:colOff>6159499</xdr:colOff>
      <xdr:row>50</xdr:row>
      <xdr:rowOff>925797</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11800" y="15347950"/>
          <a:ext cx="647699" cy="8432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illaume.noblet@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51"/>
  <sheetViews>
    <sheetView topLeftCell="A5" workbookViewId="0">
      <selection activeCell="A12" sqref="A12"/>
    </sheetView>
  </sheetViews>
  <sheetFormatPr defaultColWidth="10.90625" defaultRowHeight="14.5" x14ac:dyDescent="0.35"/>
  <cols>
    <col min="1" max="1" width="132.453125" customWidth="1"/>
  </cols>
  <sheetData>
    <row r="1" spans="1:1" ht="21.5" x14ac:dyDescent="0.35">
      <c r="A1" s="3" t="s">
        <v>14</v>
      </c>
    </row>
    <row r="2" spans="1:1" x14ac:dyDescent="0.35">
      <c r="A2" s="4"/>
    </row>
    <row r="3" spans="1:1" x14ac:dyDescent="0.35">
      <c r="A3" s="5" t="s">
        <v>15</v>
      </c>
    </row>
    <row r="4" spans="1:1" x14ac:dyDescent="0.35">
      <c r="A4" s="5" t="s">
        <v>234</v>
      </c>
    </row>
    <row r="5" spans="1:1" x14ac:dyDescent="0.35">
      <c r="A5" s="6">
        <v>44531</v>
      </c>
    </row>
    <row r="6" spans="1:1" x14ac:dyDescent="0.35">
      <c r="A6" s="4"/>
    </row>
    <row r="7" spans="1:1" ht="25.5" x14ac:dyDescent="0.35">
      <c r="A7" s="16" t="s">
        <v>16</v>
      </c>
    </row>
    <row r="8" spans="1:1" ht="84" customHeight="1" x14ac:dyDescent="0.35">
      <c r="A8" s="8" t="s">
        <v>17</v>
      </c>
    </row>
    <row r="9" spans="1:1" ht="90" customHeight="1" x14ac:dyDescent="0.35">
      <c r="A9" s="8" t="s">
        <v>18</v>
      </c>
    </row>
    <row r="10" spans="1:1" ht="25.5" x14ac:dyDescent="0.35">
      <c r="A10" s="16" t="s">
        <v>61</v>
      </c>
    </row>
    <row r="11" spans="1:1" ht="56" x14ac:dyDescent="0.35">
      <c r="A11" s="8" t="s">
        <v>19</v>
      </c>
    </row>
    <row r="12" spans="1:1" ht="28" x14ac:dyDescent="0.35">
      <c r="A12" s="8" t="s">
        <v>239</v>
      </c>
    </row>
    <row r="13" spans="1:1" x14ac:dyDescent="0.35">
      <c r="A13" s="8" t="s">
        <v>20</v>
      </c>
    </row>
    <row r="14" spans="1:1" x14ac:dyDescent="0.35">
      <c r="A14" s="10"/>
    </row>
    <row r="15" spans="1:1" x14ac:dyDescent="0.35">
      <c r="A15" s="11" t="s">
        <v>21</v>
      </c>
    </row>
    <row r="16" spans="1:1" ht="28" x14ac:dyDescent="0.35">
      <c r="A16" s="8" t="s">
        <v>22</v>
      </c>
    </row>
    <row r="17" spans="1:1" x14ac:dyDescent="0.35">
      <c r="A17" s="10"/>
    </row>
    <row r="18" spans="1:1" x14ac:dyDescent="0.35">
      <c r="A18" s="11" t="s">
        <v>23</v>
      </c>
    </row>
    <row r="19" spans="1:1" x14ac:dyDescent="0.35">
      <c r="A19" s="8" t="s">
        <v>24</v>
      </c>
    </row>
    <row r="20" spans="1:1" x14ac:dyDescent="0.35">
      <c r="A20" s="8"/>
    </row>
    <row r="21" spans="1:1" x14ac:dyDescent="0.35">
      <c r="A21" s="11" t="s">
        <v>25</v>
      </c>
    </row>
    <row r="22" spans="1:1" ht="42" x14ac:dyDescent="0.35">
      <c r="A22" s="8" t="s">
        <v>235</v>
      </c>
    </row>
    <row r="23" spans="1:1" ht="28" x14ac:dyDescent="0.35">
      <c r="A23" s="8" t="s">
        <v>26</v>
      </c>
    </row>
    <row r="24" spans="1:1" x14ac:dyDescent="0.35">
      <c r="A24" s="8"/>
    </row>
    <row r="25" spans="1:1" x14ac:dyDescent="0.35">
      <c r="A25" s="8" t="s">
        <v>27</v>
      </c>
    </row>
    <row r="26" spans="1:1" x14ac:dyDescent="0.35">
      <c r="A26" s="8" t="s">
        <v>28</v>
      </c>
    </row>
    <row r="27" spans="1:1" ht="25.5" x14ac:dyDescent="0.35">
      <c r="A27" s="16" t="s">
        <v>62</v>
      </c>
    </row>
    <row r="28" spans="1:1" x14ac:dyDescent="0.35">
      <c r="A28" s="8" t="s">
        <v>236</v>
      </c>
    </row>
    <row r="29" spans="1:1" ht="25.5" x14ac:dyDescent="0.35">
      <c r="A29" s="16" t="s">
        <v>63</v>
      </c>
    </row>
    <row r="30" spans="1:1" x14ac:dyDescent="0.35">
      <c r="A30" s="8" t="s">
        <v>29</v>
      </c>
    </row>
    <row r="31" spans="1:1" ht="25.5" x14ac:dyDescent="0.35">
      <c r="A31" s="16" t="s">
        <v>64</v>
      </c>
    </row>
    <row r="32" spans="1:1" x14ac:dyDescent="0.35">
      <c r="A32" s="9">
        <v>5613</v>
      </c>
    </row>
    <row r="33" spans="1:1" ht="25.5" x14ac:dyDescent="0.35">
      <c r="A33" s="16" t="s">
        <v>4</v>
      </c>
    </row>
    <row r="34" spans="1:1" x14ac:dyDescent="0.35">
      <c r="A34" s="12" t="s">
        <v>30</v>
      </c>
    </row>
    <row r="35" spans="1:1" x14ac:dyDescent="0.35">
      <c r="A35" s="13" t="s">
        <v>31</v>
      </c>
    </row>
    <row r="36" spans="1:1" s="107" customFormat="1" ht="25.5" x14ac:dyDescent="0.35">
      <c r="A36" s="16" t="s">
        <v>32</v>
      </c>
    </row>
    <row r="37" spans="1:1" ht="15" thickBot="1" x14ac:dyDescent="0.4">
      <c r="A37" s="19" t="s">
        <v>238</v>
      </c>
    </row>
    <row r="38" spans="1:1" ht="28" x14ac:dyDescent="0.35">
      <c r="A38" s="8" t="s">
        <v>237</v>
      </c>
    </row>
    <row r="39" spans="1:1" x14ac:dyDescent="0.35">
      <c r="A39" s="18" t="s">
        <v>33</v>
      </c>
    </row>
    <row r="40" spans="1:1" x14ac:dyDescent="0.35">
      <c r="A40" s="17" t="s">
        <v>34</v>
      </c>
    </row>
    <row r="41" spans="1:1" x14ac:dyDescent="0.35">
      <c r="A41" s="17" t="s">
        <v>35</v>
      </c>
    </row>
    <row r="42" spans="1:1" x14ac:dyDescent="0.35">
      <c r="A42" s="17" t="s">
        <v>36</v>
      </c>
    </row>
    <row r="43" spans="1:1" ht="28" x14ac:dyDescent="0.35">
      <c r="A43" s="17" t="s">
        <v>232</v>
      </c>
    </row>
    <row r="44" spans="1:1" x14ac:dyDescent="0.35">
      <c r="A44" s="17" t="s">
        <v>37</v>
      </c>
    </row>
    <row r="45" spans="1:1" x14ac:dyDescent="0.35">
      <c r="A45" s="17" t="s">
        <v>38</v>
      </c>
    </row>
    <row r="46" spans="1:1" x14ac:dyDescent="0.35">
      <c r="A46" s="17" t="s">
        <v>39</v>
      </c>
    </row>
    <row r="47" spans="1:1" x14ac:dyDescent="0.35">
      <c r="A47" s="17" t="s">
        <v>40</v>
      </c>
    </row>
    <row r="48" spans="1:1" ht="26" thickBot="1" x14ac:dyDescent="0.4">
      <c r="A48" s="7" t="s">
        <v>5</v>
      </c>
    </row>
    <row r="49" spans="1:1" ht="102.65" customHeight="1" thickBot="1" x14ac:dyDescent="0.4">
      <c r="A49" s="15"/>
    </row>
    <row r="50" spans="1:1" ht="26" thickBot="1" x14ac:dyDescent="0.4">
      <c r="A50" s="7" t="s">
        <v>6</v>
      </c>
    </row>
    <row r="51" spans="1:1" ht="126.65" customHeight="1" thickBot="1" x14ac:dyDescent="0.4">
      <c r="A51" s="14" t="s">
        <v>233</v>
      </c>
    </row>
  </sheetData>
  <hyperlinks>
    <hyperlink ref="A34" r:id="rId1" display="mailto:guillaume.noblet@reach-initiative.org"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311"/>
  <sheetViews>
    <sheetView tabSelected="1" topLeftCell="A34" zoomScale="85" zoomScaleNormal="85" workbookViewId="0">
      <selection activeCell="A45" sqref="A45"/>
    </sheetView>
  </sheetViews>
  <sheetFormatPr defaultColWidth="10.90625" defaultRowHeight="14" x14ac:dyDescent="0.3"/>
  <cols>
    <col min="1" max="1" width="98" style="28" customWidth="1"/>
    <col min="2" max="2" width="45.90625" style="28" customWidth="1"/>
    <col min="3" max="16384" width="10.90625" style="28"/>
  </cols>
  <sheetData>
    <row r="1" spans="1:2" ht="18" x14ac:dyDescent="0.4">
      <c r="A1" s="20" t="s">
        <v>80</v>
      </c>
      <c r="B1" s="21"/>
    </row>
    <row r="2" spans="1:2" x14ac:dyDescent="0.3">
      <c r="A2" s="22"/>
      <c r="B2" s="23"/>
    </row>
    <row r="3" spans="1:2" x14ac:dyDescent="0.3">
      <c r="A3" s="24" t="s">
        <v>98</v>
      </c>
      <c r="B3" s="25"/>
    </row>
    <row r="4" spans="1:2" x14ac:dyDescent="0.3">
      <c r="A4" s="22"/>
      <c r="B4" s="23"/>
    </row>
    <row r="5" spans="1:2" x14ac:dyDescent="0.3">
      <c r="A5" s="26" t="s">
        <v>12</v>
      </c>
      <c r="B5" s="23"/>
    </row>
    <row r="6" spans="1:2" x14ac:dyDescent="0.3">
      <c r="A6" s="22"/>
      <c r="B6" s="23"/>
    </row>
    <row r="7" spans="1:2" x14ac:dyDescent="0.3">
      <c r="A7" s="22"/>
      <c r="B7" s="27" t="s">
        <v>3</v>
      </c>
    </row>
    <row r="8" spans="1:2" x14ac:dyDescent="0.3">
      <c r="A8" s="28" t="s">
        <v>99</v>
      </c>
      <c r="B8" s="29">
        <f>INDEX(National!L:L,MATCH($A8&amp;$A$5,National!$J:$J,0))</f>
        <v>0.52066502665764103</v>
      </c>
    </row>
    <row r="9" spans="1:2" x14ac:dyDescent="0.3">
      <c r="A9" s="28" t="s">
        <v>100</v>
      </c>
      <c r="B9" s="29">
        <f>INDEX(National!L:L,MATCH($A9&amp;$A$5,National!$J:$J,0))</f>
        <v>0.47901442572771902</v>
      </c>
    </row>
    <row r="10" spans="1:2" x14ac:dyDescent="0.3">
      <c r="A10" s="28" t="s">
        <v>101</v>
      </c>
      <c r="B10" s="29">
        <f>INDEX(National!L:L,MATCH($A10&amp;$A$5,National!$J:$J,0))</f>
        <v>3.2054761464045601E-4</v>
      </c>
    </row>
    <row r="12" spans="1:2" x14ac:dyDescent="0.3">
      <c r="A12" s="26" t="s">
        <v>13</v>
      </c>
      <c r="B12" s="23"/>
    </row>
    <row r="13" spans="1:2" x14ac:dyDescent="0.3">
      <c r="A13" s="22"/>
      <c r="B13" s="23"/>
    </row>
    <row r="14" spans="1:2" x14ac:dyDescent="0.3">
      <c r="A14" s="22"/>
      <c r="B14" s="27" t="s">
        <v>3</v>
      </c>
    </row>
    <row r="15" spans="1:2" x14ac:dyDescent="0.3">
      <c r="A15" s="28" t="s">
        <v>99</v>
      </c>
      <c r="B15" s="29">
        <f>INDEX(National!L:L,MATCH($A15&amp;$A$12,National!$J:$J,0))</f>
        <v>0.51237320276794496</v>
      </c>
    </row>
    <row r="16" spans="1:2" x14ac:dyDescent="0.3">
      <c r="A16" s="28" t="s">
        <v>100</v>
      </c>
      <c r="B16" s="29">
        <f>INDEX(National!L:L,MATCH($A16&amp;$A$12,National!$J:$J,0))</f>
        <v>0.48762679723205499</v>
      </c>
    </row>
    <row r="17" spans="1:2" x14ac:dyDescent="0.3">
      <c r="A17" s="28" t="s">
        <v>101</v>
      </c>
      <c r="B17" s="29">
        <f>INDEX(National!L:L,MATCH($A17&amp;$A$12,National!$J:$J,0))</f>
        <v>3.2054761464045601E-4</v>
      </c>
    </row>
    <row r="18" spans="1:2" x14ac:dyDescent="0.3">
      <c r="B18" s="31"/>
    </row>
    <row r="20" spans="1:2" x14ac:dyDescent="0.3">
      <c r="A20" s="26" t="s">
        <v>49</v>
      </c>
      <c r="B20" s="23"/>
    </row>
    <row r="21" spans="1:2" x14ac:dyDescent="0.3">
      <c r="A21" s="22"/>
      <c r="B21" s="23"/>
    </row>
    <row r="22" spans="1:2" x14ac:dyDescent="0.3">
      <c r="B22" s="27" t="s">
        <v>3</v>
      </c>
    </row>
    <row r="23" spans="1:2" x14ac:dyDescent="0.3">
      <c r="A23" s="28" t="s">
        <v>99</v>
      </c>
      <c r="B23" s="29">
        <f>INDEX(National!L:L,MATCH($A23&amp;$A$20,National!$J:$J,0))</f>
        <v>0.51826955859523804</v>
      </c>
    </row>
    <row r="24" spans="1:2" x14ac:dyDescent="0.3">
      <c r="A24" s="28" t="s">
        <v>100</v>
      </c>
      <c r="B24" s="29">
        <f>INDEX(National!L:L,MATCH($A24&amp;$A$20,National!$J:$J,0))</f>
        <v>0.48173044140476201</v>
      </c>
    </row>
    <row r="25" spans="1:2" x14ac:dyDescent="0.3">
      <c r="A25" s="28" t="s">
        <v>101</v>
      </c>
      <c r="B25" s="29">
        <f>INDEX(National!L:L,MATCH($A25&amp;$A$20,National!$J:$J,0))</f>
        <v>3.2054761464045601E-4</v>
      </c>
    </row>
    <row r="28" spans="1:2" x14ac:dyDescent="0.3">
      <c r="A28" s="24" t="s">
        <v>218</v>
      </c>
      <c r="B28" s="25"/>
    </row>
    <row r="29" spans="1:2" x14ac:dyDescent="0.3">
      <c r="A29" s="22"/>
      <c r="B29" s="23"/>
    </row>
    <row r="31" spans="1:2" x14ac:dyDescent="0.3">
      <c r="A31" s="26" t="s">
        <v>49</v>
      </c>
      <c r="B31" s="23"/>
    </row>
    <row r="32" spans="1:2" x14ac:dyDescent="0.3">
      <c r="A32" s="22"/>
      <c r="B32" s="23"/>
    </row>
    <row r="33" spans="1:2" x14ac:dyDescent="0.3">
      <c r="A33" s="22"/>
      <c r="B33" s="27" t="s">
        <v>3</v>
      </c>
    </row>
    <row r="34" spans="1:2" x14ac:dyDescent="0.3">
      <c r="A34" s="67" t="s">
        <v>197</v>
      </c>
      <c r="B34" s="29">
        <f>INDEX(National!L:L,MATCH(A34&amp;A31,National!$J:$J,0))</f>
        <v>0.23025785629360701</v>
      </c>
    </row>
    <row r="35" spans="1:2" x14ac:dyDescent="0.3">
      <c r="A35" s="67" t="s">
        <v>102</v>
      </c>
      <c r="B35" s="29">
        <f>INDEX(National!L:L,MATCH(A35&amp;$A$31,National!$J:$J,0))</f>
        <v>0.22497799502399701</v>
      </c>
    </row>
    <row r="36" spans="1:2" x14ac:dyDescent="0.3">
      <c r="A36" s="67" t="s">
        <v>103</v>
      </c>
      <c r="B36" s="29">
        <f>INDEX(National!L:L,MATCH(A36&amp;$A$31,National!$J:$J,0))</f>
        <v>0.19579614287035099</v>
      </c>
    </row>
    <row r="37" spans="1:2" x14ac:dyDescent="0.3">
      <c r="A37" s="67" t="s">
        <v>104</v>
      </c>
      <c r="B37" s="29">
        <f>INDEX(National!L:L,MATCH(A37&amp;$A$31,National!$J:$J,0))</f>
        <v>4.5505855410165304E-3</v>
      </c>
    </row>
    <row r="38" spans="1:2" x14ac:dyDescent="0.3">
      <c r="A38" s="67" t="s">
        <v>105</v>
      </c>
      <c r="B38" s="29">
        <f>INDEX(National!L:L,MATCH(A38&amp;$A$31,National!$J:$J,0))</f>
        <v>1.21235604212689E-2</v>
      </c>
    </row>
    <row r="39" spans="1:2" x14ac:dyDescent="0.3">
      <c r="A39" s="67" t="s">
        <v>106</v>
      </c>
      <c r="B39" s="29">
        <f>INDEX(National!L:L,MATCH(A39&amp;$A$31,National!$J:$J,0))</f>
        <v>7.5668245549413496E-2</v>
      </c>
    </row>
    <row r="40" spans="1:2" x14ac:dyDescent="0.3">
      <c r="A40" s="67" t="s">
        <v>107</v>
      </c>
      <c r="B40" s="29">
        <f>INDEX(National!L:L,MATCH(A40&amp;$A$31,National!$J:$J,0))</f>
        <v>4.72104680124399E-3</v>
      </c>
    </row>
    <row r="41" spans="1:2" x14ac:dyDescent="0.3">
      <c r="A41" s="67" t="s">
        <v>108</v>
      </c>
      <c r="B41" s="29">
        <f>INDEX(National!L:L,MATCH(A41&amp;$A$31,National!$J:$J,0))</f>
        <v>4.8153191753592204E-3</v>
      </c>
    </row>
    <row r="42" spans="1:2" x14ac:dyDescent="0.3">
      <c r="A42" s="67" t="s">
        <v>109</v>
      </c>
      <c r="B42" s="29">
        <f>INDEX(National!L:L,MATCH(A42&amp;$A$31,National!$J:$J,0))</f>
        <v>3.4994735423221998E-2</v>
      </c>
    </row>
    <row r="43" spans="1:2" x14ac:dyDescent="0.3">
      <c r="A43" s="67" t="s">
        <v>110</v>
      </c>
      <c r="B43" s="29">
        <f>INDEX(National!L:L,MATCH(A43&amp;$A$31,National!$J:$J,0))</f>
        <v>9.0671043121932707E-3</v>
      </c>
    </row>
    <row r="44" spans="1:2" x14ac:dyDescent="0.3">
      <c r="A44" s="67" t="s">
        <v>111</v>
      </c>
      <c r="B44" s="29">
        <f>INDEX(National!L:L,MATCH(A44&amp;$A$31,National!$J:$J,0))</f>
        <v>1.43697686399654E-2</v>
      </c>
    </row>
    <row r="45" spans="1:2" x14ac:dyDescent="0.3">
      <c r="A45" s="67" t="s">
        <v>112</v>
      </c>
      <c r="B45" s="29">
        <f>INDEX(National!L:L,MATCH(A45&amp;$A$31,National!$J:$J,0))</f>
        <v>0.119439297836004</v>
      </c>
    </row>
    <row r="46" spans="1:2" x14ac:dyDescent="0.3">
      <c r="B46" s="49"/>
    </row>
    <row r="47" spans="1:2" x14ac:dyDescent="0.3">
      <c r="B47" s="30"/>
    </row>
    <row r="48" spans="1:2" x14ac:dyDescent="0.3">
      <c r="A48" s="24" t="s">
        <v>225</v>
      </c>
      <c r="B48" s="25"/>
    </row>
    <row r="49" spans="1:2" x14ac:dyDescent="0.3">
      <c r="A49" s="22"/>
      <c r="B49" s="23"/>
    </row>
    <row r="50" spans="1:2" x14ac:dyDescent="0.3">
      <c r="A50" s="26" t="s">
        <v>12</v>
      </c>
      <c r="B50" s="23"/>
    </row>
    <row r="51" spans="1:2" x14ac:dyDescent="0.3">
      <c r="A51" s="22"/>
      <c r="B51" s="23"/>
    </row>
    <row r="52" spans="1:2" x14ac:dyDescent="0.3">
      <c r="A52" s="22"/>
      <c r="B52" s="27" t="s">
        <v>3</v>
      </c>
    </row>
    <row r="53" spans="1:2" x14ac:dyDescent="0.3">
      <c r="A53" s="28" t="s">
        <v>226</v>
      </c>
      <c r="B53" s="29">
        <f>INDEX(National!L:L,MATCH($A53&amp;$A$5,National!$J:$J,0))</f>
        <v>1.4442155602409101E-3</v>
      </c>
    </row>
    <row r="54" spans="1:2" x14ac:dyDescent="0.3">
      <c r="A54" s="28" t="s">
        <v>227</v>
      </c>
      <c r="B54" s="29">
        <f>INDEX(National!L:L,MATCH($A54&amp;$A$5,National!$J:$J,0))</f>
        <v>4.0721019472790302E-3</v>
      </c>
    </row>
    <row r="55" spans="1:2" x14ac:dyDescent="0.3">
      <c r="A55" s="28" t="s">
        <v>228</v>
      </c>
      <c r="B55" s="29">
        <f>INDEX(National!L:L,MATCH($A55&amp;$A$5,National!$J:$J,0))</f>
        <v>2.32936805719043E-3</v>
      </c>
    </row>
    <row r="56" spans="1:2" x14ac:dyDescent="0.3">
      <c r="A56" s="28" t="s">
        <v>229</v>
      </c>
      <c r="B56" s="29">
        <f>INDEX(National!L:L,MATCH($A56&amp;$A$5,National!$J:$J,0))</f>
        <v>1.3172453077213301E-3</v>
      </c>
    </row>
    <row r="57" spans="1:2" x14ac:dyDescent="0.3">
      <c r="A57" s="28" t="s">
        <v>230</v>
      </c>
      <c r="B57" s="29">
        <f>INDEX(National!L:L,MATCH($A57&amp;$A$50,National!$J:$J,0))</f>
        <v>3.6253419814193702E-4</v>
      </c>
    </row>
    <row r="60" spans="1:2" x14ac:dyDescent="0.3">
      <c r="A60" s="26" t="s">
        <v>13</v>
      </c>
      <c r="B60" s="23"/>
    </row>
    <row r="61" spans="1:2" x14ac:dyDescent="0.3">
      <c r="A61" s="22"/>
      <c r="B61" s="23"/>
    </row>
    <row r="62" spans="1:2" x14ac:dyDescent="0.3">
      <c r="A62" s="22"/>
      <c r="B62" s="27" t="s">
        <v>3</v>
      </c>
    </row>
    <row r="63" spans="1:2" x14ac:dyDescent="0.3">
      <c r="A63" s="28" t="s">
        <v>226</v>
      </c>
      <c r="B63" s="29">
        <f>INDEX(National!L:L,MATCH($A63&amp;$A$12,National!$J:$J,0))</f>
        <v>1.23213180270573E-2</v>
      </c>
    </row>
    <row r="64" spans="1:2" x14ac:dyDescent="0.3">
      <c r="A64" s="28" t="s">
        <v>227</v>
      </c>
      <c r="B64" s="29">
        <f>INDEX(National!L:L,MATCH($A64&amp;$A$12,National!$J:$J,0))</f>
        <v>4.9845776374026998E-2</v>
      </c>
    </row>
    <row r="65" spans="1:2" x14ac:dyDescent="0.3">
      <c r="A65" s="28" t="s">
        <v>228</v>
      </c>
      <c r="B65" s="29">
        <f>INDEX(National!L:L,MATCH($A65&amp;$A$12,National!$J:$J,0))</f>
        <v>0.677623910284049</v>
      </c>
    </row>
    <row r="66" spans="1:2" x14ac:dyDescent="0.3">
      <c r="A66" s="28" t="s">
        <v>229</v>
      </c>
      <c r="B66" s="29">
        <f>INDEX(National!L:L,MATCH($A66&amp;$A$12,National!$J:$J,0))</f>
        <v>0.55524496683790803</v>
      </c>
    </row>
    <row r="67" spans="1:2" x14ac:dyDescent="0.3">
      <c r="A67" s="28" t="s">
        <v>230</v>
      </c>
      <c r="B67" s="29">
        <f>INDEX(National!L:L,MATCH($A67&amp;$A$12,National!$J:$J,0))</f>
        <v>0.73947797900124201</v>
      </c>
    </row>
    <row r="69" spans="1:2" x14ac:dyDescent="0.3">
      <c r="A69" s="26" t="s">
        <v>49</v>
      </c>
      <c r="B69" s="23"/>
    </row>
    <row r="70" spans="1:2" x14ac:dyDescent="0.3">
      <c r="A70" s="22"/>
      <c r="B70" s="23"/>
    </row>
    <row r="71" spans="1:2" x14ac:dyDescent="0.3">
      <c r="B71" s="27" t="s">
        <v>3</v>
      </c>
    </row>
    <row r="72" spans="1:2" x14ac:dyDescent="0.3">
      <c r="A72" s="28" t="s">
        <v>226</v>
      </c>
      <c r="B72" s="29">
        <f>INDEX(National!L:L,MATCH($A72&amp;$A$20,National!$J:$J,0))</f>
        <v>1.4442155602409101E-3</v>
      </c>
    </row>
    <row r="73" spans="1:2" x14ac:dyDescent="0.3">
      <c r="A73" s="28" t="s">
        <v>227</v>
      </c>
      <c r="B73" s="29">
        <f>INDEX(National!L:L,MATCH($A73&amp;$A$20,National!$J:$J,0))</f>
        <v>0.26557935930527898</v>
      </c>
    </row>
    <row r="74" spans="1:2" x14ac:dyDescent="0.3">
      <c r="A74" s="28" t="s">
        <v>228</v>
      </c>
      <c r="B74" s="29">
        <f>INDEX(National!L:L,MATCH($A74&amp;$A$20,National!$J:$J,0))</f>
        <v>0.431116469827314</v>
      </c>
    </row>
    <row r="75" spans="1:2" x14ac:dyDescent="0.3">
      <c r="A75" s="28" t="s">
        <v>229</v>
      </c>
      <c r="B75" s="29">
        <f>INDEX(National!L:L,MATCH($A75&amp;$A$20,National!$J:$J,0))</f>
        <v>0.20624160847931</v>
      </c>
    </row>
    <row r="76" spans="1:2" x14ac:dyDescent="0.3">
      <c r="A76" s="28" t="s">
        <v>230</v>
      </c>
      <c r="B76" s="29">
        <f>INDEX(National!L:L,MATCH($A76&amp;$A$20,National!$J:$J,0))</f>
        <v>5.3023146793240598E-2</v>
      </c>
    </row>
    <row r="79" spans="1:2" x14ac:dyDescent="0.3">
      <c r="A79" s="24" t="s">
        <v>136</v>
      </c>
      <c r="B79" s="25"/>
    </row>
    <row r="80" spans="1:2" x14ac:dyDescent="0.3">
      <c r="A80" s="22"/>
      <c r="B80" s="23"/>
    </row>
    <row r="81" spans="1:2" x14ac:dyDescent="0.3">
      <c r="A81" s="26" t="s">
        <v>12</v>
      </c>
      <c r="B81" s="23"/>
    </row>
    <row r="82" spans="1:2" x14ac:dyDescent="0.3">
      <c r="A82" s="22"/>
      <c r="B82" s="23"/>
    </row>
    <row r="83" spans="1:2" x14ac:dyDescent="0.3">
      <c r="A83" s="22"/>
      <c r="B83" s="27" t="s">
        <v>3</v>
      </c>
    </row>
    <row r="84" spans="1:2" x14ac:dyDescent="0.3">
      <c r="A84" s="28" t="s">
        <v>127</v>
      </c>
      <c r="B84" s="29">
        <f>INDEX(National!L:L,MATCH($A84&amp;$A$81,National!$J:$J,0))</f>
        <v>0.16629971550585099</v>
      </c>
    </row>
    <row r="85" spans="1:2" x14ac:dyDescent="0.3">
      <c r="A85" s="28" t="s">
        <v>128</v>
      </c>
      <c r="B85" s="29">
        <f>INDEX(National!L:L,MATCH($A85&amp;$A$81,National!$J:$J,0))</f>
        <v>5.9494596739984203E-2</v>
      </c>
    </row>
    <row r="86" spans="1:2" x14ac:dyDescent="0.3">
      <c r="A86" s="28" t="s">
        <v>129</v>
      </c>
      <c r="B86" s="29">
        <f>INDEX(National!L:L,MATCH($A86&amp;$A$81,National!$J:$J,0))</f>
        <v>7.8364170310697506E-2</v>
      </c>
    </row>
    <row r="87" spans="1:2" x14ac:dyDescent="0.3">
      <c r="A87" s="28" t="s">
        <v>130</v>
      </c>
      <c r="B87" s="29">
        <f>INDEX(National!L:L,MATCH($A87&amp;$A$81,National!$J:$J,0))</f>
        <v>1.3589477464867199E-2</v>
      </c>
    </row>
    <row r="88" spans="1:2" x14ac:dyDescent="0.3">
      <c r="A88" s="28" t="s">
        <v>131</v>
      </c>
      <c r="B88" s="29">
        <f>INDEX(National!L:L,MATCH($A88&amp;$A$81,National!$J:$J,0))</f>
        <v>1.3471137942151301E-2</v>
      </c>
    </row>
    <row r="89" spans="1:2" x14ac:dyDescent="0.3">
      <c r="A89" s="28" t="s">
        <v>132</v>
      </c>
      <c r="B89" s="29">
        <f>INDEX(National!L:L,MATCH($A89&amp;$A$81,National!$J:$J,0))</f>
        <v>1.0039144378373201E-2</v>
      </c>
    </row>
    <row r="90" spans="1:2" x14ac:dyDescent="0.3">
      <c r="A90" s="28" t="s">
        <v>133</v>
      </c>
      <c r="B90" s="29">
        <f>INDEX(National!L:L,MATCH($A90&amp;$A$81,National!$J:$J,0))</f>
        <v>0.75317304149643405</v>
      </c>
    </row>
    <row r="91" spans="1:2" x14ac:dyDescent="0.3">
      <c r="A91" s="28" t="s">
        <v>134</v>
      </c>
      <c r="B91" s="29">
        <f>INDEX(National!L:L,MATCH($A91&amp;$A$81,National!$J:$J,0))</f>
        <v>6.9581730489671502E-4</v>
      </c>
    </row>
    <row r="92" spans="1:2" x14ac:dyDescent="0.3">
      <c r="A92" s="28" t="s">
        <v>135</v>
      </c>
      <c r="B92" s="29">
        <f>INDEX(National!L:L,MATCH($A92&amp;$A$81,National!$J:$J,0))</f>
        <v>2.26689356227746E-4</v>
      </c>
    </row>
    <row r="94" spans="1:2" x14ac:dyDescent="0.3">
      <c r="A94" s="26" t="s">
        <v>13</v>
      </c>
      <c r="B94" s="23"/>
    </row>
    <row r="95" spans="1:2" x14ac:dyDescent="0.3">
      <c r="A95" s="22"/>
      <c r="B95" s="23"/>
    </row>
    <row r="96" spans="1:2" x14ac:dyDescent="0.3">
      <c r="A96" s="22"/>
      <c r="B96" s="27" t="s">
        <v>3</v>
      </c>
    </row>
    <row r="97" spans="1:2" x14ac:dyDescent="0.3">
      <c r="A97" s="28" t="s">
        <v>127</v>
      </c>
      <c r="B97" s="29">
        <f>INDEX(National!L:L,MATCH($A97&amp;$A$94,National!$J:$J,0))</f>
        <v>0.160171332854224</v>
      </c>
    </row>
    <row r="98" spans="1:2" x14ac:dyDescent="0.3">
      <c r="A98" s="28" t="s">
        <v>128</v>
      </c>
      <c r="B98" s="29">
        <f>INDEX(National!L:L,MATCH($A98&amp;$A$94,National!$J:$J,0))</f>
        <v>3.3728546572697603E-2</v>
      </c>
    </row>
    <row r="99" spans="1:2" x14ac:dyDescent="0.3">
      <c r="A99" s="28" t="s">
        <v>129</v>
      </c>
      <c r="B99" s="29">
        <f>INDEX(National!L:L,MATCH($A99&amp;$A$94,National!$J:$J,0))</f>
        <v>9.2235424117890305E-2</v>
      </c>
    </row>
    <row r="100" spans="1:2" x14ac:dyDescent="0.3">
      <c r="A100" s="28" t="s">
        <v>130</v>
      </c>
      <c r="B100" s="29">
        <f>INDEX(National!L:L,MATCH($A100&amp;$A$94,National!$J:$J,0))</f>
        <v>1.43884285168856E-2</v>
      </c>
    </row>
    <row r="101" spans="1:2" x14ac:dyDescent="0.3">
      <c r="A101" s="28" t="s">
        <v>131</v>
      </c>
      <c r="B101" s="29">
        <f>INDEX(National!L:L,MATCH($A101&amp;$A$94,National!$J:$J,0))</f>
        <v>1.1268750279228501E-2</v>
      </c>
    </row>
    <row r="102" spans="1:2" x14ac:dyDescent="0.3">
      <c r="A102" s="28" t="s">
        <v>132</v>
      </c>
      <c r="B102" s="29">
        <f>INDEX(National!L:L,MATCH($A102&amp;$A$94,National!$J:$J,0))</f>
        <v>8.4447437419911606E-3</v>
      </c>
    </row>
    <row r="103" spans="1:2" x14ac:dyDescent="0.3">
      <c r="A103" s="28" t="s">
        <v>133</v>
      </c>
      <c r="B103" s="29">
        <f>INDEX(National!L:L,MATCH($A103&amp;$A$94,National!$J:$J,0))</f>
        <v>0.74729844945857504</v>
      </c>
    </row>
    <row r="104" spans="1:2" x14ac:dyDescent="0.3">
      <c r="A104" s="28" t="s">
        <v>134</v>
      </c>
      <c r="B104" s="29">
        <f>INDEX(National!L:L,MATCH($A104&amp;$A$94,National!$J:$J,0))</f>
        <v>8.6872250716910697E-5</v>
      </c>
    </row>
    <row r="105" spans="1:2" x14ac:dyDescent="0.3">
      <c r="A105" s="28" t="s">
        <v>135</v>
      </c>
      <c r="B105" s="29">
        <f>INDEX(National!L:L,MATCH($A105&amp;$A$94,National!$J:$J,0))</f>
        <v>0</v>
      </c>
    </row>
    <row r="107" spans="1:2" x14ac:dyDescent="0.3">
      <c r="A107" s="26" t="s">
        <v>49</v>
      </c>
      <c r="B107" s="23"/>
    </row>
    <row r="108" spans="1:2" x14ac:dyDescent="0.3">
      <c r="A108" s="22"/>
      <c r="B108" s="23"/>
    </row>
    <row r="109" spans="1:2" x14ac:dyDescent="0.3">
      <c r="A109" s="22"/>
      <c r="B109" s="27" t="s">
        <v>3</v>
      </c>
    </row>
    <row r="110" spans="1:2" x14ac:dyDescent="0.3">
      <c r="A110" s="28" t="s">
        <v>127</v>
      </c>
      <c r="B110" s="29">
        <f>INDEX(National!L:L,MATCH($A110&amp;A$107,National!$J:$J,0))</f>
        <v>5.8878376308751999E-2</v>
      </c>
    </row>
    <row r="111" spans="1:2" x14ac:dyDescent="0.3">
      <c r="A111" s="28" t="s">
        <v>128</v>
      </c>
      <c r="B111" s="29">
        <f>INDEX(National!L:L,MATCH($A111&amp;A$107,National!$J:$J,0))</f>
        <v>9.2287348600662098E-3</v>
      </c>
    </row>
    <row r="112" spans="1:2" x14ac:dyDescent="0.3">
      <c r="A112" s="28" t="s">
        <v>129</v>
      </c>
      <c r="B112" s="29">
        <f>INDEX(National!L:L,MATCH($A112&amp;A$107,National!$J:$J,0))</f>
        <v>3.8385932943156897E-2</v>
      </c>
    </row>
    <row r="113" spans="1:2" x14ac:dyDescent="0.3">
      <c r="A113" s="28" t="s">
        <v>130</v>
      </c>
      <c r="B113" s="29">
        <f>INDEX(National!L:L,MATCH($A113&amp;A$107,National!$J:$J,0))</f>
        <v>9.1206802756515597E-3</v>
      </c>
    </row>
    <row r="114" spans="1:2" x14ac:dyDescent="0.3">
      <c r="A114" s="28" t="s">
        <v>131</v>
      </c>
      <c r="B114" s="29">
        <f>INDEX(National!L:L,MATCH($A114&amp;A$107,National!$J:$J,0))</f>
        <v>9.86868552192228E-3</v>
      </c>
    </row>
    <row r="115" spans="1:2" x14ac:dyDescent="0.3">
      <c r="A115" s="28" t="s">
        <v>132</v>
      </c>
      <c r="B115" s="29">
        <f>INDEX(National!L:L,MATCH($A115&amp;A$107,National!$J:$J,0))</f>
        <v>7.47833300105793E-3</v>
      </c>
    </row>
    <row r="116" spans="1:2" x14ac:dyDescent="0.3">
      <c r="A116" s="28" t="s">
        <v>133</v>
      </c>
      <c r="B116" s="38">
        <f>INDEX(National!L:L,MATCH($A116&amp;A$107,National!$J:$J,0))</f>
        <v>0.89836500429448596</v>
      </c>
    </row>
    <row r="117" spans="1:2" x14ac:dyDescent="0.3">
      <c r="A117" s="28" t="s">
        <v>134</v>
      </c>
      <c r="B117" s="38">
        <f>INDEX(National!L:L,MATCH($A117&amp;A$107,National!$J:$J,0))</f>
        <v>2.7972383863543497E-4</v>
      </c>
    </row>
    <row r="118" spans="1:2" x14ac:dyDescent="0.3">
      <c r="A118" s="28" t="s">
        <v>135</v>
      </c>
      <c r="B118" s="38">
        <f>INDEX(National!L:L,MATCH($A118&amp;A$107,National!$J:$J,0))</f>
        <v>0</v>
      </c>
    </row>
    <row r="122" spans="1:2" x14ac:dyDescent="0.3">
      <c r="A122" s="24" t="s">
        <v>147</v>
      </c>
      <c r="B122" s="25"/>
    </row>
    <row r="123" spans="1:2" x14ac:dyDescent="0.3">
      <c r="A123" s="47" t="s">
        <v>148</v>
      </c>
      <c r="B123" s="44"/>
    </row>
    <row r="124" spans="1:2" x14ac:dyDescent="0.3">
      <c r="A124" s="43"/>
      <c r="B124" s="44"/>
    </row>
    <row r="125" spans="1:2" x14ac:dyDescent="0.3">
      <c r="A125" s="57" t="s">
        <v>149</v>
      </c>
      <c r="B125" s="44"/>
    </row>
    <row r="126" spans="1:2" x14ac:dyDescent="0.3">
      <c r="A126" s="26" t="s">
        <v>12</v>
      </c>
      <c r="B126" s="23"/>
    </row>
    <row r="127" spans="1:2" x14ac:dyDescent="0.3">
      <c r="A127" s="22"/>
      <c r="B127" s="23"/>
    </row>
    <row r="128" spans="1:2" x14ac:dyDescent="0.3">
      <c r="A128" s="22"/>
      <c r="B128" s="27" t="s">
        <v>3</v>
      </c>
    </row>
    <row r="129" spans="1:2" x14ac:dyDescent="0.3">
      <c r="A129" s="40" t="s">
        <v>141</v>
      </c>
      <c r="B129" s="38">
        <f>INDEX(National!L:L,MATCH($A129&amp;$A$126,National!$J:$J,0))</f>
        <v>0.16126395645411601</v>
      </c>
    </row>
    <row r="130" spans="1:2" x14ac:dyDescent="0.3">
      <c r="A130" s="28" t="s">
        <v>142</v>
      </c>
      <c r="B130" s="38">
        <f>INDEX(National!L:L,MATCH($A130&amp;$A$126,National!$J:$J,0))</f>
        <v>8.7294213941851093E-3</v>
      </c>
    </row>
    <row r="131" spans="1:2" x14ac:dyDescent="0.3">
      <c r="A131" s="28" t="s">
        <v>143</v>
      </c>
      <c r="B131" s="38">
        <f>INDEX(National!L:L,MATCH($A131&amp;$A$126,National!$J:$J,0))</f>
        <v>0.82781682293205205</v>
      </c>
    </row>
    <row r="132" spans="1:2" x14ac:dyDescent="0.3">
      <c r="A132" s="37" t="s">
        <v>144</v>
      </c>
      <c r="B132" s="38">
        <f>INDEX(National!L:L,MATCH($A132&amp;$A$126,National!$J:$J,0))</f>
        <v>0.17489972037415999</v>
      </c>
    </row>
    <row r="135" spans="1:2" x14ac:dyDescent="0.3">
      <c r="A135" s="26" t="s">
        <v>13</v>
      </c>
      <c r="B135" s="23"/>
    </row>
    <row r="136" spans="1:2" x14ac:dyDescent="0.3">
      <c r="A136" s="22"/>
      <c r="B136" s="23"/>
    </row>
    <row r="137" spans="1:2" x14ac:dyDescent="0.3">
      <c r="A137" s="22"/>
      <c r="B137" s="27" t="s">
        <v>3</v>
      </c>
    </row>
    <row r="138" spans="1:2" x14ac:dyDescent="0.3">
      <c r="A138" s="40" t="s">
        <v>141</v>
      </c>
      <c r="B138" s="38">
        <f>INDEX(National!L:L,MATCH($A138&amp;$A$135,National!$J:$J,0))</f>
        <v>0.77744639210445898</v>
      </c>
    </row>
    <row r="139" spans="1:2" x14ac:dyDescent="0.3">
      <c r="A139" s="28" t="s">
        <v>142</v>
      </c>
      <c r="B139" s="38">
        <f>INDEX(National!L:L,MATCH($A139&amp;$A$135,National!$J:$J,0))</f>
        <v>0.212578255621579</v>
      </c>
    </row>
    <row r="140" spans="1:2" x14ac:dyDescent="0.3">
      <c r="A140" s="28" t="s">
        <v>143</v>
      </c>
      <c r="B140" s="38">
        <f>INDEX(National!L:L,MATCH($A140&amp;$A$135,National!$J:$J,0))</f>
        <v>5.5145828109723601E-3</v>
      </c>
    </row>
    <row r="141" spans="1:2" x14ac:dyDescent="0.3">
      <c r="A141" s="37" t="s">
        <v>144</v>
      </c>
      <c r="B141" s="38">
        <f>INDEX(National!L:L,MATCH($A141&amp;$A$135,National!$J:$J,0))</f>
        <v>0.77744660086584905</v>
      </c>
    </row>
    <row r="142" spans="1:2" x14ac:dyDescent="0.3">
      <c r="A142" s="40"/>
    </row>
    <row r="143" spans="1:2" x14ac:dyDescent="0.3">
      <c r="A143" s="26" t="s">
        <v>49</v>
      </c>
      <c r="B143" s="23"/>
    </row>
    <row r="144" spans="1:2" x14ac:dyDescent="0.3">
      <c r="A144" s="22"/>
      <c r="B144" s="23"/>
    </row>
    <row r="145" spans="1:2" x14ac:dyDescent="0.3">
      <c r="A145" s="22"/>
      <c r="B145" s="27" t="s">
        <v>3</v>
      </c>
    </row>
    <row r="146" spans="1:2" x14ac:dyDescent="0.3">
      <c r="A146" s="40" t="s">
        <v>141</v>
      </c>
      <c r="B146" s="38">
        <f>INDEX(National!L:L,MATCH($A146&amp;$A$143,National!$J:$J,0))</f>
        <v>0.82510027962583998</v>
      </c>
    </row>
    <row r="147" spans="1:2" x14ac:dyDescent="0.3">
      <c r="A147" s="28" t="s">
        <v>142</v>
      </c>
      <c r="B147" s="38">
        <f>INDEX(National!L:L,MATCH($A147&amp;$A$143,National!$J:$J,0))</f>
        <v>0.17489972037415999</v>
      </c>
    </row>
    <row r="148" spans="1:2" x14ac:dyDescent="0.3">
      <c r="A148" s="28" t="s">
        <v>143</v>
      </c>
      <c r="B148" s="38">
        <f>INDEX(National!L:L,MATCH($A148&amp;$A$143,National!$J:$J,0))</f>
        <v>0.82781682293205205</v>
      </c>
    </row>
    <row r="149" spans="1:2" x14ac:dyDescent="0.3">
      <c r="A149" s="37" t="s">
        <v>144</v>
      </c>
      <c r="B149" s="38">
        <f>INDEX(National!L:L,MATCH($A149&amp;$A$143,National!$J:$J,0))</f>
        <v>0.17489972037415999</v>
      </c>
    </row>
    <row r="150" spans="1:2" s="71" customFormat="1" x14ac:dyDescent="0.3">
      <c r="A150" s="28"/>
      <c r="B150" s="28"/>
    </row>
    <row r="151" spans="1:2" x14ac:dyDescent="0.3">
      <c r="A151" s="58" t="s">
        <v>150</v>
      </c>
      <c r="B151" s="23"/>
    </row>
    <row r="152" spans="1:2" x14ac:dyDescent="0.3">
      <c r="A152" s="26" t="s">
        <v>12</v>
      </c>
      <c r="B152" s="23"/>
    </row>
    <row r="153" spans="1:2" x14ac:dyDescent="0.3">
      <c r="A153" s="22"/>
      <c r="B153" s="27" t="s">
        <v>3</v>
      </c>
    </row>
    <row r="154" spans="1:2" x14ac:dyDescent="0.3">
      <c r="A154" s="35" t="s">
        <v>154</v>
      </c>
      <c r="B154" s="38">
        <f>INDEX(National!L:L,MATCH($A154&amp;$A$152,National!$J:$J,0))</f>
        <v>0.70391057760703302</v>
      </c>
    </row>
    <row r="155" spans="1:2" x14ac:dyDescent="0.3">
      <c r="A155" s="35" t="s">
        <v>151</v>
      </c>
      <c r="B155" s="38">
        <f>INDEX(National!L:L,MATCH($A155&amp;$A$152,National!$J:$J,0))</f>
        <v>0.25645451916004802</v>
      </c>
    </row>
    <row r="156" spans="1:2" x14ac:dyDescent="0.3">
      <c r="A156" s="35" t="s">
        <v>152</v>
      </c>
      <c r="B156" s="38">
        <f>INDEX(National!L:L,MATCH($A156&amp;$A$152,National!$J:$J,0))</f>
        <v>2.2323456750897901E-2</v>
      </c>
    </row>
    <row r="157" spans="1:2" x14ac:dyDescent="0.3">
      <c r="A157" s="35" t="s">
        <v>153</v>
      </c>
      <c r="B157" s="38">
        <f>INDEX(National!L:L,MATCH($A157&amp;$A$152,National!$J:$J,0))</f>
        <v>1.7311446482021001E-2</v>
      </c>
    </row>
    <row r="158" spans="1:2" x14ac:dyDescent="0.3">
      <c r="A158" s="40"/>
      <c r="B158" s="49"/>
    </row>
    <row r="159" spans="1:2" x14ac:dyDescent="0.3">
      <c r="A159" s="26" t="s">
        <v>13</v>
      </c>
      <c r="B159" s="23"/>
    </row>
    <row r="160" spans="1:2" x14ac:dyDescent="0.3">
      <c r="A160" s="22"/>
      <c r="B160" s="27" t="s">
        <v>3</v>
      </c>
    </row>
    <row r="161" spans="1:2" x14ac:dyDescent="0.3">
      <c r="A161" s="35" t="s">
        <v>154</v>
      </c>
      <c r="B161" s="38">
        <f>INDEX(National!L:L,MATCH($A161&amp;$A$152,National!$J:$J,0))</f>
        <v>0.70391057760703302</v>
      </c>
    </row>
    <row r="162" spans="1:2" x14ac:dyDescent="0.3">
      <c r="A162" s="35" t="s">
        <v>151</v>
      </c>
      <c r="B162" s="38">
        <f>INDEX(National!L:L,MATCH($A162&amp;$A$152,National!$J:$J,0))</f>
        <v>0.25645451916004802</v>
      </c>
    </row>
    <row r="163" spans="1:2" x14ac:dyDescent="0.3">
      <c r="A163" s="35" t="s">
        <v>152</v>
      </c>
      <c r="B163" s="38">
        <f>INDEX(National!L:L,MATCH($A163&amp;$A$152,National!$J:$J,0))</f>
        <v>2.2323456750897901E-2</v>
      </c>
    </row>
    <row r="164" spans="1:2" x14ac:dyDescent="0.3">
      <c r="A164" s="35" t="s">
        <v>153</v>
      </c>
      <c r="B164" s="38">
        <f>INDEX(National!L:L,MATCH($A164&amp;$A$152,National!$J:$J,0))</f>
        <v>1.7311446482021001E-2</v>
      </c>
    </row>
    <row r="166" spans="1:2" x14ac:dyDescent="0.3">
      <c r="A166" s="26" t="s">
        <v>49</v>
      </c>
      <c r="B166" s="23"/>
    </row>
    <row r="167" spans="1:2" x14ac:dyDescent="0.3">
      <c r="A167" s="22"/>
      <c r="B167" s="27" t="s">
        <v>3</v>
      </c>
    </row>
    <row r="168" spans="1:2" x14ac:dyDescent="0.3">
      <c r="A168" s="35" t="s">
        <v>154</v>
      </c>
      <c r="B168" s="38">
        <f>INDEX(National!L:L,MATCH($A168&amp;$A$166,National!$J:$J,0))</f>
        <v>0.68036786809215399</v>
      </c>
    </row>
    <row r="169" spans="1:2" x14ac:dyDescent="0.3">
      <c r="A169" s="35" t="s">
        <v>151</v>
      </c>
      <c r="B169" s="38">
        <f>INDEX(National!L:L,MATCH($A169&amp;$A$166,National!$J:$J,0))</f>
        <v>0.31963213190784601</v>
      </c>
    </row>
    <row r="170" spans="1:2" x14ac:dyDescent="0.3">
      <c r="A170" s="35" t="s">
        <v>152</v>
      </c>
      <c r="B170" s="38">
        <f>INDEX(National!L:L,MATCH($A170&amp;$A$166,National!$J:$J,0))</f>
        <v>2.2323456750897901E-2</v>
      </c>
    </row>
    <row r="171" spans="1:2" x14ac:dyDescent="0.3">
      <c r="A171" s="35" t="s">
        <v>153</v>
      </c>
      <c r="B171" s="38">
        <f>INDEX(National!L:L,MATCH($A171&amp;$A$166,National!$J:$J,0))</f>
        <v>1.7311446482021001E-2</v>
      </c>
    </row>
    <row r="173" spans="1:2" x14ac:dyDescent="0.3">
      <c r="A173" s="71"/>
    </row>
    <row r="174" spans="1:2" x14ac:dyDescent="0.3">
      <c r="A174" s="59" t="s">
        <v>155</v>
      </c>
      <c r="B174" s="71"/>
    </row>
    <row r="175" spans="1:2" x14ac:dyDescent="0.3">
      <c r="A175" s="26" t="s">
        <v>12</v>
      </c>
      <c r="B175" s="23"/>
    </row>
    <row r="176" spans="1:2" x14ac:dyDescent="0.3">
      <c r="A176" s="22"/>
      <c r="B176" s="23"/>
    </row>
    <row r="177" spans="1:2" x14ac:dyDescent="0.3">
      <c r="A177" s="22"/>
      <c r="B177" s="27" t="s">
        <v>3</v>
      </c>
    </row>
    <row r="178" spans="1:2" x14ac:dyDescent="0.3">
      <c r="A178" s="36" t="s">
        <v>158</v>
      </c>
      <c r="B178" s="38">
        <f>INDEX(National!L:L,MATCH($A178&amp;$A$175,National!$J:$J,0))</f>
        <v>0.55275828490594803</v>
      </c>
    </row>
    <row r="179" spans="1:2" x14ac:dyDescent="0.3">
      <c r="A179" s="36" t="s">
        <v>156</v>
      </c>
      <c r="B179" s="38">
        <f>INDEX(National!L:L,MATCH($A179&amp;$A$175,National!$J:$J,0))</f>
        <v>0.37260027922982702</v>
      </c>
    </row>
    <row r="180" spans="1:2" x14ac:dyDescent="0.3">
      <c r="A180" s="36" t="s">
        <v>157</v>
      </c>
      <c r="B180" s="38">
        <f>INDEX(National!L:L,MATCH($A180&amp;$A$175,National!$J:$J,0))</f>
        <v>7.4641435864225406E-2</v>
      </c>
    </row>
    <row r="181" spans="1:2" x14ac:dyDescent="0.3">
      <c r="A181" s="36" t="s">
        <v>159</v>
      </c>
      <c r="B181" s="38">
        <f>INDEX(National!L:L,MATCH($A181&amp;$A$175,National!$J:$J,0))</f>
        <v>0.55275828490594803</v>
      </c>
    </row>
    <row r="183" spans="1:2" x14ac:dyDescent="0.3">
      <c r="A183" s="26" t="s">
        <v>13</v>
      </c>
      <c r="B183" s="23"/>
    </row>
    <row r="184" spans="1:2" x14ac:dyDescent="0.3">
      <c r="A184" s="22"/>
      <c r="B184" s="23"/>
    </row>
    <row r="185" spans="1:2" x14ac:dyDescent="0.3">
      <c r="A185" s="22"/>
      <c r="B185" s="27" t="s">
        <v>3</v>
      </c>
    </row>
    <row r="186" spans="1:2" x14ac:dyDescent="0.3">
      <c r="A186" s="36" t="s">
        <v>158</v>
      </c>
      <c r="B186" s="38">
        <f>INDEX(National!L:L,MATCH($A186&amp;$A$183,National!$J:$J,0))</f>
        <v>0.63206109230549301</v>
      </c>
    </row>
    <row r="187" spans="1:2" x14ac:dyDescent="0.3">
      <c r="A187" s="36" t="s">
        <v>156</v>
      </c>
      <c r="B187" s="38">
        <f>INDEX(National!L:L,MATCH($A187&amp;$A$183,National!$J:$J,0))</f>
        <v>0.32048462980731202</v>
      </c>
    </row>
    <row r="188" spans="1:2" x14ac:dyDescent="0.3">
      <c r="A188" s="36" t="s">
        <v>157</v>
      </c>
      <c r="B188" s="38">
        <f>INDEX(National!L:L,MATCH($A188&amp;$A$183,National!$J:$J,0))</f>
        <v>4.74542778871943E-2</v>
      </c>
    </row>
    <row r="189" spans="1:2" x14ac:dyDescent="0.3">
      <c r="A189" s="36" t="s">
        <v>159</v>
      </c>
      <c r="B189" s="38">
        <f>INDEX(National!L:L,MATCH($A189&amp;$A$183,National!$J:$J,0))</f>
        <v>0</v>
      </c>
    </row>
    <row r="191" spans="1:2" x14ac:dyDescent="0.3">
      <c r="A191" s="26" t="s">
        <v>49</v>
      </c>
      <c r="B191" s="23"/>
    </row>
    <row r="192" spans="1:2" x14ac:dyDescent="0.3">
      <c r="A192" s="22"/>
      <c r="B192" s="23"/>
    </row>
    <row r="193" spans="1:2" x14ac:dyDescent="0.3">
      <c r="A193" s="22"/>
      <c r="B193" s="27" t="s">
        <v>3</v>
      </c>
    </row>
    <row r="194" spans="1:2" x14ac:dyDescent="0.3">
      <c r="A194" s="36" t="s">
        <v>158</v>
      </c>
      <c r="B194" s="38">
        <f>INDEX(National!L:L,MATCH($A194&amp;$A$191,National!$J:$J,0))</f>
        <v>0.65184875115020202</v>
      </c>
    </row>
    <row r="195" spans="1:2" x14ac:dyDescent="0.3">
      <c r="A195" s="36" t="s">
        <v>156</v>
      </c>
      <c r="B195" s="38">
        <f>INDEX(National!L:L,MATCH($A195&amp;$A$191,National!$J:$J,0))</f>
        <v>0.23299244249607301</v>
      </c>
    </row>
    <row r="196" spans="1:2" x14ac:dyDescent="0.3">
      <c r="A196" s="36" t="s">
        <v>157</v>
      </c>
      <c r="B196" s="38">
        <f>INDEX(National!L:L,MATCH($A196&amp;$A$191,National!$J:$J,0))</f>
        <v>0.115158806353725</v>
      </c>
    </row>
    <row r="197" spans="1:2" x14ac:dyDescent="0.3">
      <c r="A197" s="36" t="s">
        <v>159</v>
      </c>
      <c r="B197" s="38">
        <f>INDEX(National!L:L,MATCH($A197&amp;$A$191,National!$J:$J,0))</f>
        <v>0.65184875115020202</v>
      </c>
    </row>
    <row r="198" spans="1:2" x14ac:dyDescent="0.3">
      <c r="A198" s="50"/>
      <c r="B198" s="49"/>
    </row>
    <row r="199" spans="1:2" x14ac:dyDescent="0.3">
      <c r="A199" s="59" t="s">
        <v>163</v>
      </c>
      <c r="B199" s="71"/>
    </row>
    <row r="200" spans="1:2" x14ac:dyDescent="0.3">
      <c r="A200" s="26" t="s">
        <v>12</v>
      </c>
      <c r="B200" s="23"/>
    </row>
    <row r="201" spans="1:2" x14ac:dyDescent="0.3">
      <c r="A201" s="22"/>
      <c r="B201" s="23"/>
    </row>
    <row r="202" spans="1:2" x14ac:dyDescent="0.3">
      <c r="A202" s="22"/>
      <c r="B202" s="27" t="s">
        <v>3</v>
      </c>
    </row>
    <row r="203" spans="1:2" x14ac:dyDescent="0.3">
      <c r="A203" s="36" t="s">
        <v>164</v>
      </c>
      <c r="B203" s="38">
        <f>INDEX(National!L:L,MATCH($A203&amp;$A$175,National!$J:$J,0))</f>
        <v>0.23105685697551101</v>
      </c>
    </row>
    <row r="204" spans="1:2" x14ac:dyDescent="0.3">
      <c r="A204" s="36" t="s">
        <v>165</v>
      </c>
      <c r="B204" s="38">
        <f>INDEX(National!L:L,MATCH($A204&amp;$A$175,National!$J:$J,0))</f>
        <v>0.43195684055226102</v>
      </c>
    </row>
    <row r="205" spans="1:2" x14ac:dyDescent="0.3">
      <c r="A205" s="36" t="s">
        <v>166</v>
      </c>
      <c r="B205" s="38">
        <f>INDEX(National!L:L,MATCH($A205&amp;$A$175,National!$J:$J,0))</f>
        <v>0.33698630247222799</v>
      </c>
    </row>
    <row r="206" spans="1:2" x14ac:dyDescent="0.3">
      <c r="A206" s="36" t="s">
        <v>167</v>
      </c>
      <c r="B206" s="38">
        <f>INDEX(National!L:L,MATCH($A206&amp;$A$200,National!$J:$J,0))</f>
        <v>0.23105685697551101</v>
      </c>
    </row>
    <row r="208" spans="1:2" x14ac:dyDescent="0.3">
      <c r="A208" s="26" t="s">
        <v>13</v>
      </c>
      <c r="B208" s="23"/>
    </row>
    <row r="209" spans="1:2" x14ac:dyDescent="0.3">
      <c r="A209" s="22"/>
      <c r="B209" s="23"/>
    </row>
    <row r="210" spans="1:2" x14ac:dyDescent="0.3">
      <c r="A210" s="22"/>
      <c r="B210" s="27" t="s">
        <v>3</v>
      </c>
    </row>
    <row r="211" spans="1:2" x14ac:dyDescent="0.3">
      <c r="A211" s="36" t="s">
        <v>164</v>
      </c>
      <c r="B211" s="38">
        <f>INDEX(National!L:L,MATCH($A211&amp;$A$183,National!$J:$J,0))</f>
        <v>0.447297180587788</v>
      </c>
    </row>
    <row r="212" spans="1:2" x14ac:dyDescent="0.3">
      <c r="A212" s="36" t="s">
        <v>165</v>
      </c>
      <c r="B212" s="38">
        <f>INDEX(National!L:L,MATCH($A212&amp;$A$183,National!$J:$J,0))</f>
        <v>0.27959541773897301</v>
      </c>
    </row>
    <row r="213" spans="1:2" x14ac:dyDescent="0.3">
      <c r="A213" s="36" t="s">
        <v>166</v>
      </c>
      <c r="B213" s="38">
        <f>INDEX(National!L:L,MATCH($A213&amp;$A$183,National!$J:$J,0))</f>
        <v>0.27310740167323999</v>
      </c>
    </row>
    <row r="214" spans="1:2" x14ac:dyDescent="0.3">
      <c r="A214" s="36" t="s">
        <v>167</v>
      </c>
      <c r="B214" s="38">
        <f>INDEX(National!L:L,MATCH($A214&amp;$A$183,National!$J:$J,0))</f>
        <v>0.447297180587788</v>
      </c>
    </row>
    <row r="216" spans="1:2" x14ac:dyDescent="0.3">
      <c r="A216" s="26" t="s">
        <v>49</v>
      </c>
      <c r="B216" s="23"/>
    </row>
    <row r="217" spans="1:2" x14ac:dyDescent="0.3">
      <c r="A217" s="22"/>
      <c r="B217" s="23"/>
    </row>
    <row r="218" spans="1:2" x14ac:dyDescent="0.3">
      <c r="A218" s="22"/>
      <c r="B218" s="27" t="s">
        <v>3</v>
      </c>
    </row>
    <row r="219" spans="1:2" x14ac:dyDescent="0.3">
      <c r="A219" s="36" t="s">
        <v>164</v>
      </c>
      <c r="B219" s="38">
        <f>INDEX(National!L:L,MATCH($A219&amp;$A$191,National!$J:$J,0))</f>
        <v>0.252309483604303</v>
      </c>
    </row>
    <row r="220" spans="1:2" x14ac:dyDescent="0.3">
      <c r="A220" s="36" t="s">
        <v>165</v>
      </c>
      <c r="B220" s="38">
        <f>INDEX(National!L:L,MATCH($A220&amp;$A$191,National!$J:$J,0))</f>
        <v>0.52372562215074403</v>
      </c>
    </row>
    <row r="221" spans="1:2" x14ac:dyDescent="0.3">
      <c r="A221" s="36" t="s">
        <v>166</v>
      </c>
      <c r="B221" s="38">
        <f>INDEX(National!L:L,MATCH($A221&amp;$A$191,National!$J:$J,0))</f>
        <v>0.223964894244954</v>
      </c>
    </row>
    <row r="222" spans="1:2" x14ac:dyDescent="0.3">
      <c r="A222" s="36" t="s">
        <v>167</v>
      </c>
      <c r="B222" s="38">
        <f>INDEX(National!L:L,MATCH($A222&amp;$A$191,National!$J:$J,0))</f>
        <v>0.252309483604303</v>
      </c>
    </row>
    <row r="223" spans="1:2" x14ac:dyDescent="0.3">
      <c r="A223" s="22"/>
      <c r="B223" s="23"/>
    </row>
    <row r="224" spans="1:2" x14ac:dyDescent="0.3">
      <c r="A224" s="57" t="s">
        <v>168</v>
      </c>
      <c r="B224" s="44"/>
    </row>
    <row r="225" spans="1:2" x14ac:dyDescent="0.3">
      <c r="A225" s="26" t="s">
        <v>12</v>
      </c>
      <c r="B225" s="23"/>
    </row>
    <row r="226" spans="1:2" x14ac:dyDescent="0.3">
      <c r="A226" s="22"/>
      <c r="B226" s="23"/>
    </row>
    <row r="227" spans="1:2" x14ac:dyDescent="0.3">
      <c r="A227" s="22"/>
      <c r="B227" s="27" t="s">
        <v>3</v>
      </c>
    </row>
    <row r="228" spans="1:2" x14ac:dyDescent="0.3">
      <c r="A228" s="36" t="s">
        <v>169</v>
      </c>
      <c r="B228" s="38">
        <f>INDEX(National!L:L,MATCH($A228&amp;$A$225,National!$J:$J,0))</f>
        <v>0.37376780014108602</v>
      </c>
    </row>
    <row r="229" spans="1:2" x14ac:dyDescent="0.3">
      <c r="A229" s="36" t="s">
        <v>170</v>
      </c>
      <c r="B229" s="38">
        <f>INDEX(National!L:L,MATCH($A229&amp;$A$225,National!$J:$J,0))</f>
        <v>0.473226392775838</v>
      </c>
    </row>
    <row r="230" spans="1:2" x14ac:dyDescent="0.3">
      <c r="A230" s="36" t="s">
        <v>171</v>
      </c>
      <c r="B230" s="38">
        <f>INDEX(National!L:L,MATCH($A230&amp;$A$225,National!$J:$J,0))</f>
        <v>0.14099587614371401</v>
      </c>
    </row>
    <row r="231" spans="1:2" x14ac:dyDescent="0.3">
      <c r="A231" s="36" t="s">
        <v>172</v>
      </c>
      <c r="B231" s="38">
        <f>INDEX(National!L:L,MATCH($A231&amp;$A$225,National!$J:$J,0))</f>
        <v>5.6423358009549604E-3</v>
      </c>
    </row>
    <row r="234" spans="1:2" x14ac:dyDescent="0.3">
      <c r="A234" s="26" t="s">
        <v>13</v>
      </c>
      <c r="B234" s="23"/>
    </row>
    <row r="235" spans="1:2" x14ac:dyDescent="0.3">
      <c r="A235" s="22"/>
      <c r="B235" s="23"/>
    </row>
    <row r="236" spans="1:2" x14ac:dyDescent="0.3">
      <c r="A236" s="22"/>
      <c r="B236" s="27" t="s">
        <v>3</v>
      </c>
    </row>
    <row r="237" spans="1:2" x14ac:dyDescent="0.3">
      <c r="A237" s="36" t="s">
        <v>169</v>
      </c>
      <c r="B237" s="38">
        <f>INDEX(National!L:L,MATCH($A237&amp;$A$234,National!$J:$J,0))</f>
        <v>0.388683945261382</v>
      </c>
    </row>
    <row r="238" spans="1:2" x14ac:dyDescent="0.3">
      <c r="A238" s="36" t="s">
        <v>170</v>
      </c>
      <c r="B238" s="38">
        <f>INDEX(National!L:L,MATCH($A238&amp;$A$234,National!$J:$J,0))</f>
        <v>0.458029465766773</v>
      </c>
    </row>
    <row r="239" spans="1:2" x14ac:dyDescent="0.3">
      <c r="A239" s="36" t="s">
        <v>171</v>
      </c>
      <c r="B239" s="38">
        <f>INDEX(National!L:L,MATCH($A239&amp;$A$234,National!$J:$J,0))</f>
        <v>0.15328658897184599</v>
      </c>
    </row>
    <row r="240" spans="1:2" x14ac:dyDescent="0.3">
      <c r="A240" s="36" t="s">
        <v>172</v>
      </c>
      <c r="B240" s="38">
        <f>INDEX(National!L:L,MATCH($A240&amp;$A$234,National!$J:$J,0))</f>
        <v>5.6423358009549604E-3</v>
      </c>
    </row>
    <row r="242" spans="1:2" x14ac:dyDescent="0.3">
      <c r="A242" s="26" t="s">
        <v>49</v>
      </c>
      <c r="B242" s="23"/>
    </row>
    <row r="243" spans="1:2" x14ac:dyDescent="0.3">
      <c r="A243" s="22"/>
      <c r="B243" s="23"/>
    </row>
    <row r="244" spans="1:2" x14ac:dyDescent="0.3">
      <c r="A244" s="22"/>
      <c r="B244" s="27" t="s">
        <v>3</v>
      </c>
    </row>
    <row r="245" spans="1:2" x14ac:dyDescent="0.3">
      <c r="A245" s="36" t="s">
        <v>169</v>
      </c>
      <c r="B245" s="38">
        <f>INDEX(National!L:L,MATCH($A245&amp;$A$242,National!$J:$J,0))</f>
        <v>0.66591390020669605</v>
      </c>
    </row>
    <row r="246" spans="1:2" x14ac:dyDescent="0.3">
      <c r="A246" s="36" t="s">
        <v>170</v>
      </c>
      <c r="B246" s="38">
        <f>INDEX(National!L:L,MATCH($A246&amp;$A$242,National!$J:$J,0))</f>
        <v>0.334086099793304</v>
      </c>
    </row>
    <row r="247" spans="1:2" x14ac:dyDescent="0.3">
      <c r="A247" s="36" t="s">
        <v>171</v>
      </c>
      <c r="B247" s="38">
        <f>INDEX(National!L:L,MATCH($A247&amp;$A$242,National!$J:$J,0))</f>
        <v>0.334086099793304</v>
      </c>
    </row>
    <row r="248" spans="1:2" x14ac:dyDescent="0.3">
      <c r="A248" s="36" t="s">
        <v>172</v>
      </c>
      <c r="B248" s="38">
        <f>INDEX(National!L:L,MATCH($A248&amp;$A$242,National!$J:$J,0))</f>
        <v>5.6423358009549604E-3</v>
      </c>
    </row>
    <row r="250" spans="1:2" x14ac:dyDescent="0.3">
      <c r="A250" s="57" t="s">
        <v>209</v>
      </c>
      <c r="B250" s="44"/>
    </row>
    <row r="251" spans="1:2" x14ac:dyDescent="0.3">
      <c r="A251" s="26" t="s">
        <v>12</v>
      </c>
      <c r="B251" s="23"/>
    </row>
    <row r="252" spans="1:2" x14ac:dyDescent="0.3">
      <c r="A252" s="22"/>
      <c r="B252" s="23"/>
    </row>
    <row r="253" spans="1:2" x14ac:dyDescent="0.3">
      <c r="A253" s="22"/>
      <c r="B253" s="27" t="s">
        <v>3</v>
      </c>
    </row>
    <row r="254" spans="1:2" x14ac:dyDescent="0.3">
      <c r="A254" s="36" t="s">
        <v>211</v>
      </c>
      <c r="B254" s="38">
        <f>INDEX(National!L:L,MATCH($A254&amp;$A$225,National!$J:$J,0))</f>
        <v>0.51550634914054305</v>
      </c>
    </row>
    <row r="255" spans="1:2" x14ac:dyDescent="0.3">
      <c r="A255" s="36" t="s">
        <v>212</v>
      </c>
      <c r="B255" s="38">
        <f>INDEX(National!L:L,MATCH($A255&amp;$A$225,National!$J:$J,0))</f>
        <v>5.9441259337629199E-2</v>
      </c>
    </row>
    <row r="256" spans="1:2" x14ac:dyDescent="0.3">
      <c r="A256" s="36" t="s">
        <v>210</v>
      </c>
      <c r="B256" s="38">
        <f>INDEX(National!L:L,MATCH($A256&amp;$A$225,National!$J:$J,0))</f>
        <v>0.425052391521828</v>
      </c>
    </row>
    <row r="257" spans="1:2" x14ac:dyDescent="0.3">
      <c r="A257" s="36" t="s">
        <v>213</v>
      </c>
      <c r="B257" s="38">
        <f>INDEX(National!L:L,MATCH($A257&amp;$A$225,National!$J:$J,0))</f>
        <v>0.425052391521828</v>
      </c>
    </row>
    <row r="260" spans="1:2" x14ac:dyDescent="0.3">
      <c r="A260" s="26" t="s">
        <v>13</v>
      </c>
      <c r="B260" s="23"/>
    </row>
    <row r="261" spans="1:2" x14ac:dyDescent="0.3">
      <c r="A261" s="22"/>
      <c r="B261" s="23"/>
    </row>
    <row r="262" spans="1:2" x14ac:dyDescent="0.3">
      <c r="A262" s="22"/>
      <c r="B262" s="27" t="s">
        <v>3</v>
      </c>
    </row>
    <row r="263" spans="1:2" x14ac:dyDescent="0.3">
      <c r="A263" s="36" t="s">
        <v>211</v>
      </c>
      <c r="B263" s="38">
        <f>INDEX(National!L:L,MATCH($A263&amp;$A$234,National!$J:$J,0))</f>
        <v>0.46829066774268902</v>
      </c>
    </row>
    <row r="264" spans="1:2" x14ac:dyDescent="0.3">
      <c r="A264" s="36" t="s">
        <v>212</v>
      </c>
      <c r="B264" s="38">
        <f>INDEX(National!L:L,MATCH($A264&amp;$A$234,National!$J:$J,0))</f>
        <v>5.3000684069459E-2</v>
      </c>
    </row>
    <row r="265" spans="1:2" x14ac:dyDescent="0.3">
      <c r="A265" s="36" t="s">
        <v>210</v>
      </c>
      <c r="B265" s="38">
        <f>INDEX(National!L:L,MATCH($A265&amp;$A$234,National!$J:$J,0))</f>
        <v>0.47870864818785203</v>
      </c>
    </row>
    <row r="266" spans="1:2" x14ac:dyDescent="0.3">
      <c r="A266" s="36" t="s">
        <v>213</v>
      </c>
      <c r="B266" s="38">
        <f>INDEX(National!L:L,MATCH($A266&amp;$A$234,National!$J:$J,0))</f>
        <v>0</v>
      </c>
    </row>
    <row r="268" spans="1:2" x14ac:dyDescent="0.3">
      <c r="A268" s="26" t="s">
        <v>49</v>
      </c>
      <c r="B268" s="23"/>
    </row>
    <row r="269" spans="1:2" x14ac:dyDescent="0.3">
      <c r="A269" s="22"/>
      <c r="B269" s="23"/>
    </row>
    <row r="270" spans="1:2" x14ac:dyDescent="0.3">
      <c r="A270" s="22"/>
      <c r="B270" s="27" t="s">
        <v>3</v>
      </c>
    </row>
    <row r="271" spans="1:2" x14ac:dyDescent="0.3">
      <c r="A271" s="36" t="s">
        <v>211</v>
      </c>
      <c r="B271" s="38">
        <f>INDEX(National!L:L,MATCH($A271&amp;$A$242,National!$J:$J,0))</f>
        <v>0.24233270353248301</v>
      </c>
    </row>
    <row r="272" spans="1:2" x14ac:dyDescent="0.3">
      <c r="A272" s="36" t="s">
        <v>212</v>
      </c>
      <c r="B272" s="38">
        <f>INDEX(National!L:L,MATCH($A272&amp;$A$242,National!$J:$J,0))</f>
        <v>0.24233270353248301</v>
      </c>
    </row>
    <row r="273" spans="1:2" x14ac:dyDescent="0.3">
      <c r="A273" s="36" t="s">
        <v>210</v>
      </c>
      <c r="B273" s="38">
        <f>INDEX(National!L:L,MATCH($A273&amp;$A$242,National!$J:$J,0))</f>
        <v>0.51533459293503503</v>
      </c>
    </row>
    <row r="274" spans="1:2" x14ac:dyDescent="0.3">
      <c r="A274" s="36" t="s">
        <v>213</v>
      </c>
      <c r="B274" s="38">
        <f>INDEX(National!L:L,MATCH($A274&amp;$A$242,National!$J:$J,0))</f>
        <v>0.51533459293503503</v>
      </c>
    </row>
    <row r="277" spans="1:2" x14ac:dyDescent="0.3">
      <c r="A277" s="108" t="s">
        <v>187</v>
      </c>
      <c r="B277" s="108"/>
    </row>
    <row r="278" spans="1:2" x14ac:dyDescent="0.3">
      <c r="A278" s="48"/>
      <c r="B278" s="71"/>
    </row>
    <row r="279" spans="1:2" x14ac:dyDescent="0.3">
      <c r="A279" s="26" t="s">
        <v>12</v>
      </c>
      <c r="B279" s="23"/>
    </row>
    <row r="280" spans="1:2" x14ac:dyDescent="0.3">
      <c r="A280" s="22"/>
      <c r="B280" s="23"/>
    </row>
    <row r="281" spans="1:2" x14ac:dyDescent="0.3">
      <c r="A281" s="22"/>
      <c r="B281" s="27" t="s">
        <v>3</v>
      </c>
    </row>
    <row r="282" spans="1:2" x14ac:dyDescent="0.3">
      <c r="A282" s="32" t="s">
        <v>181</v>
      </c>
      <c r="B282" s="38">
        <f>INDEX(National!L:L,MATCH($A282&amp;$A$279,National!$J:$J,0))</f>
        <v>2.3088812759897701E-2</v>
      </c>
    </row>
    <row r="283" spans="1:2" x14ac:dyDescent="0.3">
      <c r="A283" s="32" t="s">
        <v>182</v>
      </c>
      <c r="B283" s="38">
        <f>INDEX(National!L:L,MATCH($A283&amp;$A$279,National!$J:$J,0))</f>
        <v>8.7252224772342595E-5</v>
      </c>
    </row>
    <row r="284" spans="1:2" x14ac:dyDescent="0.3">
      <c r="A284" s="32" t="s">
        <v>183</v>
      </c>
      <c r="B284" s="38">
        <f>INDEX(National!L:L,MATCH($A284&amp;$A$279,National!$J:$J,0))</f>
        <v>0.45973430671736198</v>
      </c>
    </row>
    <row r="285" spans="1:2" x14ac:dyDescent="0.3">
      <c r="A285" s="32" t="s">
        <v>185</v>
      </c>
      <c r="B285" s="38">
        <f>INDEX(National!L:L,MATCH($A285&amp;$A$279,National!$J:$J,0))</f>
        <v>0.44495442074216202</v>
      </c>
    </row>
    <row r="286" spans="1:2" x14ac:dyDescent="0.3">
      <c r="A286" s="32" t="s">
        <v>186</v>
      </c>
    </row>
    <row r="287" spans="1:2" x14ac:dyDescent="0.3">
      <c r="A287" s="32" t="s">
        <v>180</v>
      </c>
      <c r="B287" s="38">
        <f>INDEX(National!L:L,MATCH($A287&amp;$A$279,National!$J:$J,0))</f>
        <v>1.16867869839658E-3</v>
      </c>
    </row>
    <row r="288" spans="1:2" x14ac:dyDescent="0.3">
      <c r="A288" s="32" t="s">
        <v>184</v>
      </c>
      <c r="B288" s="38">
        <f>INDEX(National!L:L,MATCH($A288&amp;$A$279,National!$J:$J,0))</f>
        <v>9.4838897917371898E-4</v>
      </c>
    </row>
    <row r="289" spans="1:2" x14ac:dyDescent="0.3">
      <c r="A289" s="39"/>
    </row>
    <row r="290" spans="1:2" x14ac:dyDescent="0.3">
      <c r="A290" s="26" t="s">
        <v>13</v>
      </c>
      <c r="B290" s="23"/>
    </row>
    <row r="291" spans="1:2" x14ac:dyDescent="0.3">
      <c r="A291" s="22"/>
      <c r="B291" s="23"/>
    </row>
    <row r="292" spans="1:2" x14ac:dyDescent="0.3">
      <c r="A292" s="22"/>
      <c r="B292" s="27" t="s">
        <v>3</v>
      </c>
    </row>
    <row r="293" spans="1:2" x14ac:dyDescent="0.3">
      <c r="A293" s="36" t="s">
        <v>181</v>
      </c>
      <c r="B293" s="38">
        <f>INDEX(National!L:L,MATCH($A293&amp;$A$290,National!$J:$J,0))</f>
        <v>2.4376024086925401E-2</v>
      </c>
    </row>
    <row r="294" spans="1:2" x14ac:dyDescent="0.3">
      <c r="A294" s="36" t="s">
        <v>182</v>
      </c>
      <c r="B294" s="38">
        <f>INDEX(National!L:L,MATCH($A294&amp;$A$290,National!$J:$J,0))</f>
        <v>3.0834324535909002E-4</v>
      </c>
    </row>
    <row r="295" spans="1:2" x14ac:dyDescent="0.3">
      <c r="A295" s="36" t="s">
        <v>183</v>
      </c>
      <c r="B295" s="38">
        <f>INDEX(National!L:L,MATCH($A295&amp;$A$290,National!$J:$J,0))</f>
        <v>0.43551510554168799</v>
      </c>
    </row>
    <row r="296" spans="1:2" x14ac:dyDescent="0.3">
      <c r="A296" s="36" t="s">
        <v>185</v>
      </c>
      <c r="B296" s="38">
        <f>INDEX(National!L:L,MATCH($A296&amp;$A$290,National!$J:$J,0))</f>
        <v>0.49792005660421801</v>
      </c>
    </row>
    <row r="297" spans="1:2" x14ac:dyDescent="0.3">
      <c r="A297" s="36" t="s">
        <v>186</v>
      </c>
      <c r="B297" s="38">
        <f>INDEX(National!L:L,MATCH($A297&amp;$A$290,National!$J:$J,0))</f>
        <v>4.1789491908090698E-2</v>
      </c>
    </row>
    <row r="298" spans="1:2" x14ac:dyDescent="0.3">
      <c r="A298" s="36" t="s">
        <v>180</v>
      </c>
      <c r="B298" s="38">
        <f>INDEX(National!L:L,MATCH($A298&amp;$A$290,National!$J:$J,0))</f>
        <v>9.09786137191954E-5</v>
      </c>
    </row>
    <row r="299" spans="1:2" x14ac:dyDescent="0.3">
      <c r="A299" s="50" t="s">
        <v>184</v>
      </c>
      <c r="B299" s="49"/>
    </row>
    <row r="300" spans="1:2" x14ac:dyDescent="0.3">
      <c r="A300" s="50"/>
      <c r="B300" s="49"/>
    </row>
    <row r="301" spans="1:2" x14ac:dyDescent="0.3">
      <c r="A301" s="26" t="s">
        <v>49</v>
      </c>
      <c r="B301" s="23"/>
    </row>
    <row r="302" spans="1:2" x14ac:dyDescent="0.3">
      <c r="A302" s="22"/>
      <c r="B302" s="23"/>
    </row>
    <row r="303" spans="1:2" x14ac:dyDescent="0.3">
      <c r="A303" s="22"/>
      <c r="B303" s="27" t="s">
        <v>3</v>
      </c>
    </row>
    <row r="304" spans="1:2" x14ac:dyDescent="0.3">
      <c r="A304" s="36" t="s">
        <v>181</v>
      </c>
      <c r="B304" s="38">
        <f>INDEX(National!L:L,MATCH($A304&amp;$A$301,National!$J:$J,0))</f>
        <v>1.22437820204581E-2</v>
      </c>
    </row>
    <row r="305" spans="1:2" x14ac:dyDescent="0.3">
      <c r="A305" s="36" t="s">
        <v>182</v>
      </c>
      <c r="B305" s="38">
        <f>INDEX(National!L:L,MATCH($A305&amp;$A$301,National!$J:$J,0))</f>
        <v>0.49891840611885602</v>
      </c>
    </row>
    <row r="306" spans="1:2" x14ac:dyDescent="0.3">
      <c r="A306" s="36" t="s">
        <v>183</v>
      </c>
      <c r="B306" s="38">
        <f>INDEX(National!L:L,MATCH($A306&amp;$A$301,National!$J:$J,0))</f>
        <v>0.45601971275154102</v>
      </c>
    </row>
    <row r="307" spans="1:2" x14ac:dyDescent="0.3">
      <c r="A307" s="36" t="s">
        <v>185</v>
      </c>
      <c r="B307" s="38">
        <f>INDEX(National!L:L,MATCH($A307&amp;$A$301,National!$J:$J,0))</f>
        <v>0.49891840611885602</v>
      </c>
    </row>
    <row r="308" spans="1:2" x14ac:dyDescent="0.3">
      <c r="A308" s="36" t="s">
        <v>186</v>
      </c>
      <c r="B308" s="38">
        <f>INDEX(National!L:L,MATCH($A308&amp;$A$301,National!$J:$J,0))</f>
        <v>3.0242747419090499E-2</v>
      </c>
    </row>
    <row r="309" spans="1:2" x14ac:dyDescent="0.3">
      <c r="A309" s="36" t="s">
        <v>180</v>
      </c>
      <c r="B309" s="38">
        <f>INDEX(National!L:L,MATCH($A309&amp;$A$301,National!$J:$J,0))</f>
        <v>2.2860352320762099E-3</v>
      </c>
    </row>
    <row r="310" spans="1:2" x14ac:dyDescent="0.3">
      <c r="A310" s="50" t="s">
        <v>184</v>
      </c>
      <c r="B310" s="38">
        <f>INDEX(National!L:L,MATCH($A310&amp;$A$301,National!$J:$J,0))</f>
        <v>2.8931645797726599E-4</v>
      </c>
    </row>
    <row r="311" spans="1:2" x14ac:dyDescent="0.3">
      <c r="A311" s="50"/>
    </row>
  </sheetData>
  <mergeCells count="1">
    <mergeCell ref="A277:B27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898"/>
  <sheetViews>
    <sheetView zoomScale="70" zoomScaleNormal="70" workbookViewId="0">
      <selection sqref="A1:XFD1048576"/>
    </sheetView>
  </sheetViews>
  <sheetFormatPr defaultColWidth="10.90625" defaultRowHeight="14" x14ac:dyDescent="0.3"/>
  <cols>
    <col min="1" max="1" width="54.26953125" style="70" customWidth="1"/>
    <col min="2" max="3" width="11.453125" style="80"/>
    <col min="4" max="4" width="11.54296875" style="80" customWidth="1"/>
    <col min="5" max="10" width="11.54296875" style="80"/>
    <col min="11" max="16384" width="10.90625" style="28"/>
  </cols>
  <sheetData>
    <row r="1" spans="1:10" x14ac:dyDescent="0.3">
      <c r="A1" s="78" t="s">
        <v>80</v>
      </c>
      <c r="B1" s="79"/>
      <c r="C1" s="28"/>
      <c r="D1" s="28"/>
      <c r="E1" s="28"/>
      <c r="F1" s="28"/>
      <c r="G1" s="28"/>
      <c r="H1" s="28"/>
      <c r="I1" s="28"/>
      <c r="J1" s="28"/>
    </row>
    <row r="2" spans="1:10" x14ac:dyDescent="0.3">
      <c r="C2" s="28"/>
      <c r="D2" s="28"/>
      <c r="E2" s="28"/>
      <c r="F2" s="28"/>
      <c r="G2" s="28"/>
      <c r="H2" s="28"/>
      <c r="I2" s="28"/>
      <c r="J2" s="28"/>
    </row>
    <row r="3" spans="1:10" x14ac:dyDescent="0.3">
      <c r="A3" s="81" t="s">
        <v>193</v>
      </c>
      <c r="B3" s="82"/>
      <c r="C3" s="28"/>
      <c r="D3" s="28"/>
      <c r="E3" s="28"/>
      <c r="F3" s="28"/>
      <c r="G3" s="28"/>
      <c r="H3" s="28"/>
      <c r="I3" s="28"/>
      <c r="J3" s="28"/>
    </row>
    <row r="4" spans="1:10" x14ac:dyDescent="0.3">
      <c r="C4" s="28"/>
      <c r="D4" s="28"/>
      <c r="E4" s="28"/>
      <c r="F4" s="28"/>
      <c r="G4" s="28"/>
      <c r="H4" s="28"/>
      <c r="I4" s="28"/>
      <c r="J4" s="28"/>
    </row>
    <row r="5" spans="1:10" x14ac:dyDescent="0.3">
      <c r="A5" s="83" t="s">
        <v>12</v>
      </c>
      <c r="C5" s="28"/>
      <c r="D5" s="28"/>
      <c r="E5" s="28"/>
      <c r="F5" s="28"/>
      <c r="G5" s="28"/>
      <c r="H5" s="28"/>
      <c r="I5" s="28"/>
      <c r="J5" s="28"/>
    </row>
    <row r="6" spans="1:10" x14ac:dyDescent="0.3">
      <c r="C6" s="28"/>
      <c r="D6" s="28"/>
      <c r="E6" s="28"/>
      <c r="F6" s="28"/>
      <c r="G6" s="28"/>
      <c r="H6" s="28"/>
      <c r="I6" s="28"/>
      <c r="J6" s="28"/>
    </row>
    <row r="7" spans="1:10" ht="42" x14ac:dyDescent="0.3">
      <c r="A7" s="69"/>
      <c r="B7" s="84" t="s">
        <v>196</v>
      </c>
      <c r="C7" s="84" t="s">
        <v>188</v>
      </c>
      <c r="D7" s="84" t="s">
        <v>189</v>
      </c>
      <c r="E7" s="84" t="s">
        <v>190</v>
      </c>
      <c r="F7" s="28"/>
      <c r="G7" s="28"/>
      <c r="H7" s="28"/>
      <c r="I7" s="28"/>
      <c r="J7" s="28"/>
    </row>
    <row r="8" spans="1:10" x14ac:dyDescent="0.3">
      <c r="A8" s="71" t="s">
        <v>99</v>
      </c>
      <c r="B8" s="29">
        <f>INDEX(Region!K:K,MATCH($A8&amp;$A$5,Region!$J:$J,0))</f>
        <v>0.51383133961360195</v>
      </c>
      <c r="C8" s="29">
        <f>INDEX(Region!L:L,MATCH($A8&amp;$A$5,Region!$J:$J,0))</f>
        <v>0.52617205472325101</v>
      </c>
      <c r="D8" s="29">
        <f>INDEX(Region!M:M,MATCH($A8&amp;$A$5,Region!$J:$J,0))</f>
        <v>0.51937367638913001</v>
      </c>
      <c r="E8" s="29">
        <f>INDEX(Region!N:N,MATCH($A8&amp;$A$5,Region!$J:$J,0))</f>
        <v>0.51041838020668295</v>
      </c>
      <c r="F8" s="28"/>
      <c r="G8" s="28"/>
      <c r="H8" s="28"/>
      <c r="I8" s="28"/>
      <c r="J8" s="28"/>
    </row>
    <row r="9" spans="1:10" x14ac:dyDescent="0.3">
      <c r="A9" s="71" t="s">
        <v>100</v>
      </c>
      <c r="B9" s="29">
        <f>INDEX(Region!K:K,MATCH($A9&amp;$A$5,Region!$J:$J,0))</f>
        <v>0.48592734662883103</v>
      </c>
      <c r="C9" s="29">
        <f>INDEX(Region!K:K,MATCH($A9&amp;$A$5,Region!$J:$J,0))</f>
        <v>0.48592734662883103</v>
      </c>
      <c r="D9" s="29">
        <f>INDEX(Region!L:L,MATCH($A9&amp;$A$5,Region!$J:$J,0))</f>
        <v>0.47382794527674899</v>
      </c>
      <c r="E9" s="29">
        <f>INDEX(Region!M:M,MATCH($A9&amp;$A$5,Region!$J:$J,0))</f>
        <v>0.47938953321700301</v>
      </c>
      <c r="F9" s="28"/>
      <c r="G9" s="28"/>
      <c r="H9" s="28"/>
      <c r="I9" s="28"/>
      <c r="J9" s="28"/>
    </row>
    <row r="10" spans="1:10" x14ac:dyDescent="0.3">
      <c r="A10" s="71" t="s">
        <v>101</v>
      </c>
      <c r="B10" s="29">
        <f>INDEX(Region!K:K,MATCH($A10&amp;$A$5,Region!$J:$J,0))</f>
        <v>2.4131375756789299E-4</v>
      </c>
      <c r="C10" s="29">
        <f>INDEX(Region!K:K,MATCH($A10&amp;$A$5,Region!$J:$J,0))</f>
        <v>2.4131375756789299E-4</v>
      </c>
      <c r="D10" s="29">
        <f>INDEX(Region!L:L,MATCH($A10&amp;$A$5,Region!$J:$J,0))</f>
        <v>0</v>
      </c>
      <c r="E10" s="29">
        <f>INDEX(Region!M:M,MATCH($A10&amp;$A$5,Region!$J:$J,0))</f>
        <v>1.2367903938674E-3</v>
      </c>
      <c r="F10" s="28"/>
      <c r="G10" s="28"/>
      <c r="H10" s="28"/>
      <c r="I10" s="28"/>
      <c r="J10" s="28"/>
    </row>
    <row r="11" spans="1:10" x14ac:dyDescent="0.3">
      <c r="A11" s="28"/>
      <c r="B11" s="85"/>
      <c r="C11" s="28"/>
      <c r="D11" s="28"/>
      <c r="E11" s="28"/>
      <c r="F11" s="28"/>
      <c r="G11" s="28"/>
      <c r="H11" s="28"/>
      <c r="I11" s="28"/>
      <c r="J11" s="28"/>
    </row>
    <row r="12" spans="1:10" x14ac:dyDescent="0.3">
      <c r="A12" s="28"/>
      <c r="B12" s="85"/>
      <c r="C12" s="28"/>
      <c r="D12" s="28"/>
      <c r="E12" s="28"/>
      <c r="F12" s="28"/>
      <c r="G12" s="28"/>
      <c r="H12" s="28"/>
      <c r="I12" s="28"/>
      <c r="J12" s="28"/>
    </row>
    <row r="13" spans="1:10" x14ac:dyDescent="0.3">
      <c r="A13" s="83" t="s">
        <v>13</v>
      </c>
      <c r="C13" s="28"/>
      <c r="D13" s="28"/>
      <c r="E13" s="28"/>
      <c r="F13" s="28"/>
      <c r="G13" s="28"/>
      <c r="H13" s="28"/>
      <c r="I13" s="28"/>
      <c r="J13" s="28"/>
    </row>
    <row r="14" spans="1:10" x14ac:dyDescent="0.3">
      <c r="C14" s="28"/>
      <c r="D14" s="28"/>
      <c r="E14" s="28"/>
      <c r="F14" s="28"/>
      <c r="G14" s="28"/>
      <c r="H14" s="28"/>
      <c r="I14" s="28"/>
      <c r="J14" s="28"/>
    </row>
    <row r="15" spans="1:10" ht="42" x14ac:dyDescent="0.3">
      <c r="B15" s="84" t="s">
        <v>189</v>
      </c>
      <c r="C15" s="84" t="s">
        <v>191</v>
      </c>
      <c r="D15" s="84" t="s">
        <v>188</v>
      </c>
      <c r="E15" s="84" t="s">
        <v>190</v>
      </c>
      <c r="F15" s="28"/>
      <c r="G15" s="28"/>
      <c r="H15" s="28"/>
      <c r="I15" s="28"/>
      <c r="J15" s="28"/>
    </row>
    <row r="16" spans="1:10" x14ac:dyDescent="0.3">
      <c r="A16" s="28" t="s">
        <v>99</v>
      </c>
      <c r="B16" s="29">
        <f>INDEX(Region!K:K,MATCH($A16&amp;$A$13,Region!$J:$J,0))</f>
        <v>0.52697095435684604</v>
      </c>
      <c r="C16" s="29">
        <f>INDEX(Region!L:L,MATCH($A16&amp;$A$13,Region!$J:$J,0))</f>
        <v>0.50224215246636805</v>
      </c>
      <c r="D16" s="29">
        <f>INDEX(Region!M:M,MATCH($A16&amp;$A$13,Region!$J:$J,0))</f>
        <v>0.49889135254988898</v>
      </c>
      <c r="E16" s="29">
        <f>INDEX(Region!N:N,MATCH($A16&amp;$A$13,Region!$J:$J,0))</f>
        <v>0.52202937249666204</v>
      </c>
      <c r="F16" s="28"/>
      <c r="G16" s="28"/>
      <c r="H16" s="28"/>
      <c r="I16" s="28"/>
      <c r="J16" s="28"/>
    </row>
    <row r="17" spans="1:10" x14ac:dyDescent="0.3">
      <c r="A17" s="28" t="s">
        <v>100</v>
      </c>
      <c r="B17" s="29">
        <f>INDEX(Region!K:K,MATCH($A17&amp;$A$13,Region!$J:$J,0))</f>
        <v>0.47302904564315401</v>
      </c>
      <c r="C17" s="29">
        <f>INDEX(Region!L:L,MATCH($A17&amp;$A$13,Region!$J:$J,0))</f>
        <v>0.497757847533632</v>
      </c>
      <c r="D17" s="29">
        <f>INDEX(Region!M:M,MATCH($A17&amp;$A$13,Region!$J:$J,0))</f>
        <v>0.50110864745011097</v>
      </c>
      <c r="E17" s="29">
        <f>INDEX(Region!N:N,MATCH($A17&amp;$A$13,Region!$J:$J,0))</f>
        <v>0.47797062750333802</v>
      </c>
      <c r="F17" s="28"/>
      <c r="G17" s="28"/>
      <c r="H17" s="28"/>
      <c r="I17" s="28"/>
      <c r="J17" s="28"/>
    </row>
    <row r="18" spans="1:10" x14ac:dyDescent="0.3">
      <c r="A18" s="28" t="s">
        <v>101</v>
      </c>
      <c r="B18" s="29">
        <f>INDEX(Region!K:K,MATCH($A18&amp;$A$13,Region!$J:$J,0))</f>
        <v>0</v>
      </c>
      <c r="C18" s="29">
        <f>INDEX(Region!L:L,MATCH($A18&amp;$A$13,Region!$J:$J,0))</f>
        <v>0</v>
      </c>
      <c r="D18" s="29">
        <f>INDEX(Region!M:M,MATCH($A18&amp;$A$13,Region!$J:$J,0))</f>
        <v>0</v>
      </c>
      <c r="E18" s="29">
        <f>INDEX(Region!N:N,MATCH($A18&amp;$A$13,Region!$J:$J,0))</f>
        <v>0</v>
      </c>
      <c r="F18" s="28"/>
      <c r="G18" s="28"/>
      <c r="H18" s="28"/>
      <c r="I18" s="28"/>
      <c r="J18" s="28"/>
    </row>
    <row r="19" spans="1:10" x14ac:dyDescent="0.3">
      <c r="A19" s="28"/>
      <c r="B19" s="49"/>
      <c r="C19" s="28"/>
      <c r="D19" s="28"/>
      <c r="E19" s="28"/>
      <c r="F19" s="28"/>
      <c r="G19" s="28"/>
      <c r="H19" s="28"/>
      <c r="I19" s="28"/>
      <c r="J19" s="28"/>
    </row>
    <row r="20" spans="1:10" x14ac:dyDescent="0.3">
      <c r="A20" s="28"/>
      <c r="B20" s="28"/>
      <c r="C20" s="28"/>
      <c r="D20" s="28"/>
      <c r="E20" s="28"/>
      <c r="F20" s="28"/>
      <c r="G20" s="28"/>
      <c r="H20" s="28"/>
      <c r="I20" s="28"/>
      <c r="J20" s="28"/>
    </row>
    <row r="21" spans="1:10" x14ac:dyDescent="0.3">
      <c r="A21" s="83" t="s">
        <v>49</v>
      </c>
      <c r="C21" s="28"/>
      <c r="D21" s="28"/>
      <c r="E21" s="28"/>
      <c r="F21" s="28"/>
      <c r="G21" s="28"/>
      <c r="H21" s="28"/>
      <c r="I21" s="28"/>
      <c r="J21" s="28"/>
    </row>
    <row r="22" spans="1:10" x14ac:dyDescent="0.3">
      <c r="C22" s="28"/>
      <c r="D22" s="28"/>
      <c r="E22" s="28"/>
      <c r="F22" s="28"/>
      <c r="G22" s="28"/>
      <c r="H22" s="28"/>
      <c r="I22" s="28"/>
      <c r="J22" s="28"/>
    </row>
    <row r="23" spans="1:10" ht="42" x14ac:dyDescent="0.3">
      <c r="B23" s="84" t="s">
        <v>189</v>
      </c>
      <c r="C23" s="84" t="s">
        <v>196</v>
      </c>
      <c r="D23" s="84" t="s">
        <v>188</v>
      </c>
      <c r="E23" s="84" t="s">
        <v>190</v>
      </c>
      <c r="F23" s="28"/>
      <c r="G23" s="28"/>
      <c r="H23" s="28"/>
      <c r="I23" s="28"/>
      <c r="J23" s="28"/>
    </row>
    <row r="24" spans="1:10" x14ac:dyDescent="0.3">
      <c r="A24" s="28" t="s">
        <v>99</v>
      </c>
      <c r="B24" s="29">
        <f>INDEX(Region!K:K,MATCH($A24&amp;$A$21,Region!$J:$J,0))</f>
        <v>0.55274261603375496</v>
      </c>
      <c r="C24" s="29">
        <f>INDEX(Region!L:L,MATCH($A24&amp;$A$21,Region!$J:$J,0))</f>
        <v>0.40194489465153999</v>
      </c>
      <c r="D24" s="29">
        <f>INDEX(Region!M:M,MATCH($A24&amp;$A$21,Region!$J:$J,0))</f>
        <v>0.4375</v>
      </c>
      <c r="E24" s="29">
        <f>INDEX(Region!N:N,MATCH($A24&amp;$A$21,Region!$J:$J,0))</f>
        <v>0.56967213114754101</v>
      </c>
      <c r="F24" s="28"/>
      <c r="G24" s="28"/>
      <c r="H24" s="28"/>
      <c r="I24" s="28"/>
      <c r="J24" s="28"/>
    </row>
    <row r="25" spans="1:10" x14ac:dyDescent="0.3">
      <c r="A25" s="28" t="s">
        <v>100</v>
      </c>
      <c r="B25" s="29">
        <f>INDEX(Region!K:K,MATCH($A25&amp;$A$21,Region!$J:$J,0))</f>
        <v>0.44725738396624498</v>
      </c>
      <c r="C25" s="29">
        <f>INDEX(Region!L:L,MATCH($A25&amp;$A$21,Region!$J:$J,0))</f>
        <v>0.59805510534845996</v>
      </c>
      <c r="D25" s="29">
        <f>INDEX(Region!M:M,MATCH($A25&amp;$A$21,Region!$J:$J,0))</f>
        <v>0.5625</v>
      </c>
      <c r="E25" s="29">
        <f>INDEX(Region!N:N,MATCH($A25&amp;$A$21,Region!$J:$J,0))</f>
        <v>0.43032786885245899</v>
      </c>
      <c r="F25" s="28"/>
      <c r="G25" s="28"/>
      <c r="H25" s="28"/>
      <c r="I25" s="28"/>
      <c r="J25" s="28"/>
    </row>
    <row r="26" spans="1:10" x14ac:dyDescent="0.3">
      <c r="A26" s="28" t="s">
        <v>101</v>
      </c>
      <c r="B26" s="29">
        <f>INDEX(Region!K:K,MATCH($A26&amp;$A$21,Region!$J:$J,0))</f>
        <v>0</v>
      </c>
      <c r="C26" s="29">
        <f>INDEX(Region!L:L,MATCH($A26&amp;$A$21,Region!$J:$J,0))</f>
        <v>0</v>
      </c>
      <c r="D26" s="29">
        <f>INDEX(Region!M:M,MATCH($A26&amp;$A$21,Region!$J:$J,0))</f>
        <v>0</v>
      </c>
      <c r="E26" s="29">
        <f>INDEX(Region!N:N,MATCH($A26&amp;$A$21,Region!$J:$J,0))</f>
        <v>0</v>
      </c>
      <c r="F26" s="28"/>
      <c r="G26" s="28"/>
      <c r="H26" s="28"/>
      <c r="I26" s="28"/>
      <c r="J26" s="28"/>
    </row>
    <row r="27" spans="1:10" x14ac:dyDescent="0.3">
      <c r="A27" s="28"/>
      <c r="B27" s="28"/>
      <c r="C27" s="28"/>
      <c r="D27" s="28"/>
      <c r="E27" s="28"/>
      <c r="F27" s="28"/>
      <c r="G27" s="28"/>
      <c r="H27" s="28"/>
      <c r="I27" s="28"/>
      <c r="J27" s="28"/>
    </row>
    <row r="28" spans="1:10" x14ac:dyDescent="0.3">
      <c r="A28" s="28"/>
      <c r="B28" s="28"/>
      <c r="C28" s="28"/>
      <c r="D28" s="28"/>
      <c r="E28" s="28"/>
      <c r="F28" s="28"/>
      <c r="G28" s="28"/>
      <c r="H28" s="28"/>
      <c r="I28" s="28"/>
      <c r="J28" s="28"/>
    </row>
    <row r="29" spans="1:10" x14ac:dyDescent="0.3">
      <c r="A29" s="81" t="s">
        <v>231</v>
      </c>
      <c r="B29" s="28"/>
      <c r="C29" s="28"/>
      <c r="D29" s="28"/>
      <c r="E29" s="28"/>
      <c r="F29" s="28"/>
      <c r="G29" s="28"/>
      <c r="H29" s="28"/>
      <c r="I29" s="28"/>
      <c r="J29" s="28"/>
    </row>
    <row r="30" spans="1:10" x14ac:dyDescent="0.3">
      <c r="B30" s="28"/>
      <c r="C30" s="28"/>
      <c r="D30" s="28"/>
      <c r="E30" s="28"/>
      <c r="F30" s="28"/>
      <c r="G30" s="28"/>
      <c r="H30" s="28"/>
      <c r="I30" s="28"/>
      <c r="J30" s="28"/>
    </row>
    <row r="31" spans="1:10" x14ac:dyDescent="0.3">
      <c r="A31" s="83" t="s">
        <v>49</v>
      </c>
      <c r="B31" s="28"/>
      <c r="C31" s="28"/>
      <c r="D31" s="28"/>
      <c r="E31" s="28"/>
      <c r="F31" s="28"/>
      <c r="G31" s="28"/>
      <c r="H31" s="28"/>
      <c r="I31" s="28"/>
      <c r="J31" s="28"/>
    </row>
    <row r="32" spans="1:10" x14ac:dyDescent="0.3">
      <c r="B32" s="28"/>
      <c r="C32" s="28"/>
      <c r="D32" s="28"/>
      <c r="E32" s="28"/>
      <c r="F32" s="28"/>
      <c r="G32" s="28"/>
      <c r="H32" s="28"/>
      <c r="I32" s="28"/>
      <c r="J32" s="28"/>
    </row>
    <row r="33" spans="1:10" ht="42" x14ac:dyDescent="0.3">
      <c r="B33" s="86" t="s">
        <v>196</v>
      </c>
      <c r="C33" s="86" t="s">
        <v>188</v>
      </c>
      <c r="D33" s="86" t="s">
        <v>189</v>
      </c>
      <c r="E33" s="86" t="s">
        <v>190</v>
      </c>
      <c r="F33" s="28"/>
      <c r="G33" s="28"/>
      <c r="H33" s="28"/>
      <c r="I33" s="28"/>
      <c r="J33" s="28"/>
    </row>
    <row r="34" spans="1:10" x14ac:dyDescent="0.3">
      <c r="A34" s="28" t="s">
        <v>197</v>
      </c>
      <c r="B34" s="29">
        <f>INDEX(Region!K:K,MATCH($A34&amp;$A$21,Region!$J:$J,0))</f>
        <v>0.20675105485232101</v>
      </c>
      <c r="C34" s="29">
        <f>INDEX(Region!L:L,MATCH($A34&amp;$A$21,Region!$J:$J,0))</f>
        <v>0.30632090761750402</v>
      </c>
      <c r="D34" s="29">
        <f>INDEX(Region!M:M,MATCH($A34&amp;$A$21,Region!$J:$J,0))</f>
        <v>0.296875</v>
      </c>
      <c r="E34" s="29">
        <f>INDEX(Region!N:N,MATCH($A34&amp;$A$21,Region!$J:$J,0))</f>
        <v>0.19262295081967201</v>
      </c>
      <c r="F34" s="28"/>
      <c r="G34" s="28"/>
      <c r="H34" s="28"/>
      <c r="I34" s="28"/>
      <c r="J34" s="28"/>
    </row>
    <row r="35" spans="1:10" x14ac:dyDescent="0.3">
      <c r="A35" s="28" t="s">
        <v>102</v>
      </c>
      <c r="B35" s="29">
        <f>INDEX(Region!K:K,MATCH($A35&amp;$A$21,Region!$J:$J,0))</f>
        <v>0.28270042194092798</v>
      </c>
      <c r="C35" s="29">
        <f>INDEX(Region!L:L,MATCH($A35&amp;$A$21,Region!$J:$J,0))</f>
        <v>0.181523500810373</v>
      </c>
      <c r="D35" s="29">
        <f>INDEX(Region!M:M,MATCH($A35&amp;$A$21,Region!$J:$J,0))</f>
        <v>0.3125</v>
      </c>
      <c r="E35" s="29">
        <f>INDEX(Region!N:N,MATCH($A35&amp;$A$21,Region!$J:$J,0))</f>
        <v>0.19262295081967201</v>
      </c>
      <c r="F35" s="28"/>
      <c r="G35" s="28"/>
      <c r="H35" s="28"/>
      <c r="I35" s="28"/>
      <c r="J35" s="28"/>
    </row>
    <row r="36" spans="1:10" x14ac:dyDescent="0.3">
      <c r="A36" s="28" t="s">
        <v>103</v>
      </c>
      <c r="B36" s="29">
        <f>INDEX(Region!K:K,MATCH($A36&amp;$A$21,Region!$J:$J,0))</f>
        <v>0.25738396624472598</v>
      </c>
      <c r="C36" s="29">
        <f>INDEX(Region!L:L,MATCH($A36&amp;$A$21,Region!$J:$J,0))</f>
        <v>0.128038897893031</v>
      </c>
      <c r="D36" s="29">
        <f>INDEX(Region!M:M,MATCH($A36&amp;$A$21,Region!$J:$J,0))</f>
        <v>5.46875E-2</v>
      </c>
      <c r="E36" s="29">
        <f>INDEX(Region!N:N,MATCH($A36&amp;$A$21,Region!$J:$J,0))</f>
        <v>0.241803278688525</v>
      </c>
      <c r="F36" s="28"/>
      <c r="G36" s="28"/>
      <c r="H36" s="28"/>
      <c r="I36" s="28"/>
      <c r="J36" s="28"/>
    </row>
    <row r="37" spans="1:10" x14ac:dyDescent="0.3">
      <c r="A37" s="28" t="s">
        <v>104</v>
      </c>
      <c r="B37" s="29">
        <f>INDEX(Region!K:K,MATCH($A37&amp;$A$21,Region!$J:$J,0))</f>
        <v>8.4388185654008397E-3</v>
      </c>
      <c r="C37" s="29">
        <f>INDEX(Region!L:L,MATCH($A37&amp;$A$21,Region!$J:$J,0))</f>
        <v>6.4829821717990298E-3</v>
      </c>
      <c r="D37" s="29">
        <f>INDEX(Region!M:M,MATCH($A37&amp;$A$21,Region!$J:$J,0))</f>
        <v>0.203125</v>
      </c>
      <c r="E37" s="29">
        <f>INDEX(Region!N:N,MATCH($A37&amp;$A$21,Region!$J:$J,0))</f>
        <v>4.0983606557377103E-3</v>
      </c>
      <c r="F37" s="28"/>
      <c r="G37" s="28"/>
      <c r="H37" s="28"/>
      <c r="I37" s="28"/>
      <c r="J37" s="28"/>
    </row>
    <row r="38" spans="1:10" x14ac:dyDescent="0.3">
      <c r="A38" s="28" t="s">
        <v>105</v>
      </c>
      <c r="B38" s="29">
        <f>INDEX(Region!K:K,MATCH($A38&amp;$A$21,Region!$J:$J,0))</f>
        <v>8.4388185654008397E-3</v>
      </c>
      <c r="C38" s="29">
        <f>INDEX(Region!L:L,MATCH($A38&amp;$A$21,Region!$J:$J,0))</f>
        <v>1.6207455429497601E-3</v>
      </c>
      <c r="D38" s="29">
        <f>INDEX(Region!M:M,MATCH($A38&amp;$A$21,Region!$J:$J,0))</f>
        <v>0</v>
      </c>
      <c r="E38" s="29">
        <f>INDEX(Region!N:N,MATCH($A38&amp;$A$21,Region!$J:$J,0))</f>
        <v>2.0491803278688499E-2</v>
      </c>
      <c r="F38" s="28"/>
      <c r="G38" s="28"/>
      <c r="H38" s="28"/>
      <c r="I38" s="28"/>
      <c r="J38" s="28"/>
    </row>
    <row r="39" spans="1:10" x14ac:dyDescent="0.3">
      <c r="A39" s="28" t="s">
        <v>106</v>
      </c>
      <c r="B39" s="29">
        <f>INDEX(Region!K:K,MATCH($A39&amp;$A$21,Region!$J:$J,0))</f>
        <v>4.2194092827004199E-3</v>
      </c>
      <c r="C39" s="29">
        <f>INDEX(Region!L:L,MATCH($A39&amp;$A$21,Region!$J:$J,0))</f>
        <v>1.62074554294976E-2</v>
      </c>
      <c r="D39" s="29">
        <f>INDEX(Region!M:M,MATCH($A39&amp;$A$21,Region!$J:$J,0))</f>
        <v>0.203125</v>
      </c>
      <c r="E39" s="29">
        <f>INDEX(Region!N:N,MATCH($A39&amp;$A$21,Region!$J:$J,0))</f>
        <v>7.7868852459016397E-2</v>
      </c>
      <c r="F39" s="28"/>
      <c r="G39" s="28"/>
      <c r="H39" s="28"/>
      <c r="I39" s="28"/>
      <c r="J39" s="28"/>
    </row>
    <row r="40" spans="1:10" x14ac:dyDescent="0.3">
      <c r="A40" s="69" t="s">
        <v>107</v>
      </c>
      <c r="B40" s="29">
        <f>INDEX(Region!K:K,MATCH($A40&amp;$A$21,Region!$J:$J,0))</f>
        <v>1.26582278481013E-2</v>
      </c>
      <c r="C40" s="29">
        <f>INDEX(Region!L:L,MATCH($A40&amp;$A$21,Region!$J:$J,0))</f>
        <v>3.2414910858995102E-3</v>
      </c>
      <c r="D40" s="29">
        <f>INDEX(Region!M:M,MATCH($A40&amp;$A$21,Region!$J:$J,0))</f>
        <v>0</v>
      </c>
      <c r="E40" s="29">
        <f>INDEX(Region!N:N,MATCH($A40&amp;$A$21,Region!$J:$J,0))</f>
        <v>4.0983606557377103E-3</v>
      </c>
      <c r="F40" s="28"/>
      <c r="G40" s="28"/>
      <c r="H40" s="28"/>
      <c r="I40" s="28"/>
      <c r="J40" s="28"/>
    </row>
    <row r="41" spans="1:10" x14ac:dyDescent="0.3">
      <c r="A41" s="70" t="s">
        <v>108</v>
      </c>
      <c r="B41" s="29">
        <f>INDEX(Region!K:K,MATCH($A41&amp;$A$21,Region!$J:$J,0))</f>
        <v>8.4388185654008397E-3</v>
      </c>
      <c r="C41" s="29">
        <f>INDEX(Region!L:L,MATCH($A41&amp;$A$21,Region!$J:$J,0))</f>
        <v>8.1037277147487895E-3</v>
      </c>
      <c r="D41" s="29">
        <f>INDEX(Region!M:M,MATCH($A41&amp;$A$21,Region!$J:$J,0))</f>
        <v>0</v>
      </c>
      <c r="E41" s="29">
        <f>INDEX(Region!N:N,MATCH($A41&amp;$A$21,Region!$J:$J,0))</f>
        <v>4.0983606557377103E-3</v>
      </c>
      <c r="F41" s="28"/>
      <c r="G41" s="28"/>
      <c r="H41" s="28"/>
      <c r="I41" s="28"/>
      <c r="J41" s="28"/>
    </row>
    <row r="42" spans="1:10" x14ac:dyDescent="0.3">
      <c r="A42" s="28" t="s">
        <v>109</v>
      </c>
      <c r="B42" s="29">
        <f>INDEX(Region!K:K,MATCH($A42&amp;$A$21,Region!$J:$J,0))</f>
        <v>8.4388185654008394E-2</v>
      </c>
      <c r="C42" s="29">
        <f>INDEX(Region!L:L,MATCH($A42&amp;$A$21,Region!$J:$J,0))</f>
        <v>3.8897893030794203E-2</v>
      </c>
      <c r="D42" s="29">
        <f>INDEX(Region!M:M,MATCH($A42&amp;$A$21,Region!$J:$J,0))</f>
        <v>0</v>
      </c>
      <c r="E42" s="29">
        <f>INDEX(Region!N:N,MATCH($A42&amp;$A$21,Region!$J:$J,0))</f>
        <v>2.86885245901639E-2</v>
      </c>
      <c r="F42" s="28"/>
      <c r="G42" s="28"/>
      <c r="H42" s="28"/>
      <c r="I42" s="28"/>
      <c r="J42" s="28"/>
    </row>
    <row r="43" spans="1:10" x14ac:dyDescent="0.3">
      <c r="A43" s="28" t="s">
        <v>110</v>
      </c>
      <c r="B43" s="29">
        <f>INDEX(Region!K:K,MATCH($A43&amp;$A$21,Region!$J:$J,0))</f>
        <v>4.2194092827004199E-3</v>
      </c>
      <c r="C43" s="29">
        <f>INDEX(Region!L:L,MATCH($A43&amp;$A$21,Region!$J:$J,0))</f>
        <v>3.2414910858995102E-2</v>
      </c>
      <c r="D43" s="29">
        <f>INDEX(Region!M:M,MATCH($A43&amp;$A$21,Region!$J:$J,0))</f>
        <v>0</v>
      </c>
      <c r="E43" s="29">
        <f>INDEX(Region!N:N,MATCH($A43&amp;$A$21,Region!$J:$J,0))</f>
        <v>1.63934426229508E-2</v>
      </c>
      <c r="F43" s="28"/>
      <c r="G43" s="28"/>
      <c r="H43" s="28"/>
      <c r="I43" s="28"/>
      <c r="J43" s="28"/>
    </row>
    <row r="44" spans="1:10" x14ac:dyDescent="0.3">
      <c r="A44" s="28" t="s">
        <v>111</v>
      </c>
      <c r="B44" s="29">
        <f>INDEX(Region!K:K,MATCH($A44&amp;$A$21,Region!$J:$J,0))</f>
        <v>1.68776371308017E-2</v>
      </c>
      <c r="C44" s="29">
        <f>INDEX(Region!L:L,MATCH($A44&amp;$A$21,Region!$J:$J,0))</f>
        <v>0.26418152350080998</v>
      </c>
      <c r="D44" s="29">
        <f>INDEX(Region!M:M,MATCH($A44&amp;$A$21,Region!$J:$J,0))</f>
        <v>0</v>
      </c>
      <c r="E44" s="29">
        <f>INDEX(Region!N:N,MATCH($A44&amp;$A$21,Region!$J:$J,0))</f>
        <v>1.2295081967213101E-2</v>
      </c>
      <c r="F44" s="28"/>
      <c r="G44" s="28"/>
      <c r="H44" s="28"/>
      <c r="I44" s="28"/>
      <c r="J44" s="28"/>
    </row>
    <row r="45" spans="1:10" x14ac:dyDescent="0.3">
      <c r="A45" s="28" t="s">
        <v>112</v>
      </c>
      <c r="B45" s="29">
        <f>INDEX(Region!K:K,MATCH($A45&amp;$A$21,Region!$J:$J,0))</f>
        <v>2.1097046413502098E-2</v>
      </c>
      <c r="C45" s="29">
        <f>INDEX(Region!L:L,MATCH($A45&amp;$A$21,Region!$J:$J,0))</f>
        <v>0</v>
      </c>
      <c r="D45" s="29">
        <f>INDEX(Region!M:M,MATCH($A45&amp;$A$21,Region!$J:$J,0))</f>
        <v>2.34375E-2</v>
      </c>
      <c r="E45" s="29">
        <f>INDEX(Region!N:N,MATCH($A45&amp;$A$21,Region!$J:$J,0))</f>
        <v>0.135245901639344</v>
      </c>
      <c r="F45" s="28"/>
      <c r="G45" s="28"/>
      <c r="H45" s="28"/>
      <c r="I45" s="28"/>
      <c r="J45" s="28"/>
    </row>
    <row r="46" spans="1:10" x14ac:dyDescent="0.3">
      <c r="A46" s="28"/>
      <c r="B46" s="87"/>
      <c r="C46" s="87"/>
      <c r="D46" s="87"/>
      <c r="E46" s="87"/>
      <c r="F46" s="28"/>
      <c r="G46" s="28"/>
      <c r="H46" s="28"/>
      <c r="I46" s="28"/>
      <c r="J46" s="28"/>
    </row>
    <row r="47" spans="1:10" x14ac:dyDescent="0.3">
      <c r="A47" s="28"/>
      <c r="C47" s="28"/>
      <c r="D47" s="28"/>
      <c r="E47" s="28"/>
      <c r="F47" s="28"/>
      <c r="G47" s="28"/>
      <c r="H47" s="28"/>
      <c r="I47" s="28"/>
      <c r="J47" s="28"/>
    </row>
    <row r="48" spans="1:10" x14ac:dyDescent="0.3">
      <c r="A48" s="81" t="s">
        <v>225</v>
      </c>
      <c r="B48" s="82"/>
      <c r="C48" s="28"/>
      <c r="D48" s="28"/>
      <c r="E48" s="28"/>
      <c r="F48" s="28"/>
      <c r="G48" s="28"/>
      <c r="H48" s="28"/>
      <c r="I48" s="28"/>
      <c r="J48" s="28"/>
    </row>
    <row r="49" spans="1:10" x14ac:dyDescent="0.3">
      <c r="C49" s="28"/>
      <c r="D49" s="28"/>
      <c r="E49" s="28"/>
      <c r="F49" s="28"/>
      <c r="G49" s="28"/>
      <c r="H49" s="28"/>
      <c r="I49" s="28"/>
      <c r="J49" s="28"/>
    </row>
    <row r="50" spans="1:10" x14ac:dyDescent="0.3">
      <c r="A50" s="83" t="s">
        <v>12</v>
      </c>
      <c r="C50" s="28"/>
      <c r="D50" s="28"/>
      <c r="E50" s="28"/>
      <c r="F50" s="28"/>
      <c r="G50" s="28"/>
      <c r="H50" s="28"/>
      <c r="I50" s="28"/>
      <c r="J50" s="28"/>
    </row>
    <row r="51" spans="1:10" x14ac:dyDescent="0.3">
      <c r="C51" s="28"/>
      <c r="D51" s="28"/>
      <c r="E51" s="28"/>
      <c r="F51" s="28"/>
      <c r="G51" s="28"/>
      <c r="H51" s="28"/>
      <c r="I51" s="28"/>
      <c r="J51" s="28"/>
    </row>
    <row r="52" spans="1:10" ht="42" x14ac:dyDescent="0.3">
      <c r="B52" s="84" t="s">
        <v>196</v>
      </c>
      <c r="C52" s="84" t="s">
        <v>188</v>
      </c>
      <c r="D52" s="84" t="s">
        <v>189</v>
      </c>
      <c r="E52" s="84" t="s">
        <v>190</v>
      </c>
      <c r="F52" s="28"/>
      <c r="G52" s="28"/>
      <c r="H52" s="28"/>
      <c r="I52" s="28"/>
      <c r="J52" s="28"/>
    </row>
    <row r="53" spans="1:10" x14ac:dyDescent="0.3">
      <c r="A53" s="28" t="s">
        <v>226</v>
      </c>
      <c r="B53" s="29">
        <f>INDEX(Region!N:N,MATCH($A53&amp;$A$50,Region!$J:$J,0))</f>
        <v>0</v>
      </c>
      <c r="C53" s="29">
        <f>INDEX(Region!O:O,MATCH($A53&amp;$A$50,Region!$J:$J,0))</f>
        <v>0</v>
      </c>
      <c r="D53" s="29">
        <f>INDEX(Region!P:P,MATCH($A53&amp;$A$50,Region!$J:$J,0))</f>
        <v>0</v>
      </c>
      <c r="E53" s="29">
        <f>INDEX(Region!Q:Q,MATCH($A53&amp;$A$50,Region!$J:$J,0))</f>
        <v>0</v>
      </c>
      <c r="F53" s="28"/>
      <c r="G53" s="28"/>
      <c r="H53" s="28"/>
      <c r="I53" s="28"/>
      <c r="J53" s="28"/>
    </row>
    <row r="54" spans="1:10" x14ac:dyDescent="0.3">
      <c r="A54" s="28" t="s">
        <v>227</v>
      </c>
      <c r="B54" s="29">
        <f>INDEX(Region!N:N,MATCH($A54&amp;$A$50,Region!$J:$J,0))</f>
        <v>2.3964247248022801E-3</v>
      </c>
      <c r="C54" s="29">
        <f>INDEX(Region!O:O,MATCH($A54&amp;$A$50,Region!$J:$J,0))</f>
        <v>0</v>
      </c>
      <c r="D54" s="29">
        <f>INDEX(Region!P:P,MATCH($A54&amp;$A$50,Region!$J:$J,0))</f>
        <v>0</v>
      </c>
      <c r="E54" s="29">
        <f>INDEX(Region!Q:Q,MATCH($A54&amp;$A$50,Region!$J:$J,0))</f>
        <v>0</v>
      </c>
      <c r="F54" s="28"/>
      <c r="G54" s="28"/>
      <c r="H54" s="28"/>
      <c r="I54" s="28"/>
      <c r="J54" s="28"/>
    </row>
    <row r="55" spans="1:10" x14ac:dyDescent="0.3">
      <c r="A55" s="28" t="s">
        <v>228</v>
      </c>
      <c r="B55" s="29">
        <f>INDEX(Region!N:N,MATCH($A55&amp;$A$50,Region!$J:$J,0))</f>
        <v>0.27212960395054298</v>
      </c>
      <c r="C55" s="29">
        <f>INDEX(Region!O:O,MATCH($A55&amp;$A$50,Region!$J:$J,0))</f>
        <v>0</v>
      </c>
      <c r="D55" s="29">
        <f>INDEX(Region!P:P,MATCH($A55&amp;$A$50,Region!$J:$J,0))</f>
        <v>0</v>
      </c>
      <c r="E55" s="29">
        <f>INDEX(Region!Q:Q,MATCH($A55&amp;$A$50,Region!$J:$J,0))</f>
        <v>0</v>
      </c>
      <c r="F55" s="28"/>
      <c r="G55" s="28"/>
      <c r="H55" s="28"/>
      <c r="I55" s="28"/>
      <c r="J55" s="28"/>
    </row>
    <row r="56" spans="1:10" x14ac:dyDescent="0.3">
      <c r="A56" s="28" t="s">
        <v>229</v>
      </c>
      <c r="B56" s="29">
        <f>INDEX(Region!N:N,MATCH($A56&amp;$A$50,Region!$J:$J,0))</f>
        <v>4.9928733502421899E-2</v>
      </c>
      <c r="C56" s="29">
        <f>INDEX(Region!O:O,MATCH($A56&amp;$A$50,Region!$J:$J,0))</f>
        <v>0</v>
      </c>
      <c r="D56" s="29">
        <f>INDEX(Region!P:P,MATCH($A56&amp;$A$50,Region!$J:$J,0))</f>
        <v>0</v>
      </c>
      <c r="E56" s="29">
        <f>INDEX(Region!Q:Q,MATCH($A56&amp;$A$50,Region!$J:$J,0))</f>
        <v>0</v>
      </c>
      <c r="F56" s="28"/>
      <c r="G56" s="28"/>
      <c r="H56" s="28"/>
      <c r="I56" s="28"/>
      <c r="J56" s="28"/>
    </row>
    <row r="57" spans="1:10" x14ac:dyDescent="0.3">
      <c r="A57" s="28" t="s">
        <v>230</v>
      </c>
      <c r="B57" s="29">
        <f>INDEX(Region!N:N,MATCH($A57&amp;$A$50,Region!$J:$J,0))</f>
        <v>0.67554523782223297</v>
      </c>
      <c r="C57" s="29">
        <f>INDEX(Region!O:O,MATCH($A57&amp;$A$50,Region!$J:$J,0))</f>
        <v>0</v>
      </c>
      <c r="D57" s="29">
        <f>INDEX(Region!P:P,MATCH($A57&amp;$A$50,Region!$J:$J,0))</f>
        <v>0</v>
      </c>
      <c r="E57" s="29">
        <f>INDEX(Region!Q:Q,MATCH($A57&amp;$A$50,Region!$J:$J,0))</f>
        <v>0</v>
      </c>
      <c r="F57" s="28"/>
      <c r="G57" s="28"/>
      <c r="H57" s="28"/>
      <c r="I57" s="28"/>
      <c r="J57" s="28"/>
    </row>
    <row r="58" spans="1:10" x14ac:dyDescent="0.3">
      <c r="A58" s="28"/>
      <c r="B58" s="28"/>
      <c r="C58" s="28"/>
      <c r="D58" s="28"/>
      <c r="E58" s="28"/>
      <c r="F58" s="28"/>
      <c r="G58" s="28"/>
      <c r="H58" s="28"/>
      <c r="I58" s="28"/>
      <c r="J58" s="28"/>
    </row>
    <row r="59" spans="1:10" x14ac:dyDescent="0.3">
      <c r="A59" s="28"/>
      <c r="B59" s="28"/>
      <c r="C59" s="28"/>
      <c r="D59" s="28"/>
      <c r="E59" s="28"/>
      <c r="F59" s="28"/>
      <c r="G59" s="28"/>
      <c r="H59" s="28"/>
      <c r="I59" s="28"/>
      <c r="J59" s="28"/>
    </row>
    <row r="60" spans="1:10" x14ac:dyDescent="0.3">
      <c r="A60" s="83" t="s">
        <v>13</v>
      </c>
      <c r="C60" s="28"/>
      <c r="D60" s="28"/>
      <c r="E60" s="28"/>
      <c r="F60" s="28"/>
      <c r="G60" s="28"/>
      <c r="H60" s="28"/>
      <c r="I60" s="28"/>
      <c r="J60" s="28"/>
    </row>
    <row r="61" spans="1:10" x14ac:dyDescent="0.3">
      <c r="C61" s="28"/>
      <c r="D61" s="28"/>
      <c r="E61" s="28"/>
      <c r="F61" s="28"/>
      <c r="G61" s="28"/>
      <c r="H61" s="28"/>
      <c r="I61" s="28"/>
      <c r="J61" s="28"/>
    </row>
    <row r="62" spans="1:10" ht="42" x14ac:dyDescent="0.3">
      <c r="B62" s="84" t="s">
        <v>196</v>
      </c>
      <c r="C62" s="84" t="s">
        <v>188</v>
      </c>
      <c r="D62" s="84" t="s">
        <v>189</v>
      </c>
      <c r="E62" s="84" t="s">
        <v>190</v>
      </c>
      <c r="F62" s="28"/>
      <c r="G62" s="28"/>
      <c r="H62" s="28"/>
      <c r="I62" s="28"/>
      <c r="J62" s="28"/>
    </row>
    <row r="63" spans="1:10" x14ac:dyDescent="0.3">
      <c r="A63" s="28" t="s">
        <v>226</v>
      </c>
      <c r="B63" s="29">
        <f>INDEX(Region!N:N,MATCH($A63&amp;$A$60,Region!$J:$J,0))</f>
        <v>5.6179775280898901E-3</v>
      </c>
      <c r="C63" s="29">
        <f>INDEX(Region!O:O,MATCH($A63&amp;$A$60,Region!$J:$J,0))</f>
        <v>0</v>
      </c>
      <c r="D63" s="29">
        <f>INDEX(Region!M:M,MATCH($A63&amp;$A$60,Region!$J:$J,0))</f>
        <v>0</v>
      </c>
      <c r="E63" s="29">
        <f>INDEX(Region!P:P,MATCH($A63&amp;$A$60,Region!$J:$J,0))</f>
        <v>0</v>
      </c>
      <c r="F63" s="28"/>
      <c r="G63" s="28"/>
      <c r="H63" s="28"/>
      <c r="I63" s="28"/>
      <c r="J63" s="28"/>
    </row>
    <row r="64" spans="1:10" x14ac:dyDescent="0.3">
      <c r="A64" s="28" t="s">
        <v>227</v>
      </c>
      <c r="B64" s="29">
        <f>INDEX(Region!N:N,MATCH($A64&amp;$A$60,Region!$J:$J,0))</f>
        <v>0.185393258426966</v>
      </c>
      <c r="C64" s="29">
        <f>INDEX(Region!O:O,MATCH($A64&amp;$A$60,Region!$J:$J,0))</f>
        <v>0</v>
      </c>
      <c r="D64" s="29">
        <f>INDEX(Region!M:M,MATCH($A64&amp;$A$60,Region!$J:$J,0))</f>
        <v>4.92610837438424E-3</v>
      </c>
      <c r="E64" s="29">
        <f>INDEX(Region!P:P,MATCH($A64&amp;$A$60,Region!$J:$J,0))</f>
        <v>0</v>
      </c>
      <c r="F64" s="28"/>
      <c r="G64" s="28"/>
      <c r="H64" s="28"/>
      <c r="I64" s="28"/>
      <c r="J64" s="28"/>
    </row>
    <row r="65" spans="1:10" x14ac:dyDescent="0.3">
      <c r="A65" s="28" t="s">
        <v>228</v>
      </c>
      <c r="B65" s="29">
        <f>INDEX(Region!N:N,MATCH($A65&amp;$A$60,Region!$J:$J,0))</f>
        <v>0</v>
      </c>
      <c r="C65" s="29">
        <f>INDEX(Region!O:O,MATCH($A65&amp;$A$60,Region!$J:$J,0))</f>
        <v>0</v>
      </c>
      <c r="D65" s="29">
        <f>INDEX(Region!M:M,MATCH($A65&amp;$A$60,Region!$J:$J,0))</f>
        <v>0.201970443349754</v>
      </c>
      <c r="E65" s="29">
        <f>INDEX(Region!P:P,MATCH($A65&amp;$A$60,Region!$J:$J,0))</f>
        <v>0</v>
      </c>
      <c r="F65" s="28"/>
      <c r="G65" s="28"/>
      <c r="H65" s="28"/>
      <c r="I65" s="28"/>
      <c r="J65" s="28"/>
    </row>
    <row r="66" spans="1:10" x14ac:dyDescent="0.3">
      <c r="A66" s="28" t="s">
        <v>229</v>
      </c>
      <c r="B66" s="29">
        <f>INDEX(Region!N:N,MATCH($A66&amp;$A$60,Region!$J:$J,0))</f>
        <v>5.6179775280898903E-2</v>
      </c>
      <c r="C66" s="29">
        <f>INDEX(Region!O:O,MATCH($A66&amp;$A$60,Region!$J:$J,0))</f>
        <v>0</v>
      </c>
      <c r="D66" s="29">
        <f>INDEX(Region!M:M,MATCH($A66&amp;$A$60,Region!$J:$J,0))</f>
        <v>3.4482758620689703E-2</v>
      </c>
      <c r="E66" s="29">
        <f>INDEX(Region!P:P,MATCH($A66&amp;$A$60,Region!$J:$J,0))</f>
        <v>0</v>
      </c>
      <c r="F66" s="28"/>
      <c r="G66" s="28"/>
      <c r="H66" s="28"/>
      <c r="I66" s="28"/>
      <c r="J66" s="28"/>
    </row>
    <row r="67" spans="1:10" x14ac:dyDescent="0.3">
      <c r="A67" s="28" t="s">
        <v>230</v>
      </c>
      <c r="B67" s="29">
        <f>INDEX(Region!N:N,MATCH($A67&amp;$A$60,Region!$J:$J,0))</f>
        <v>0.75280898876404501</v>
      </c>
      <c r="C67" s="29">
        <f>INDEX(Region!O:O,MATCH($A67&amp;$A$60,Region!$J:$J,0))</f>
        <v>0</v>
      </c>
      <c r="D67" s="29">
        <f>INDEX(Region!M:M,MATCH($A67&amp;$A$60,Region!$J:$J,0))</f>
        <v>0.75862068965517204</v>
      </c>
      <c r="E67" s="29">
        <f>INDEX(Region!P:P,MATCH($A67&amp;$A$60,Region!$J:$J,0))</f>
        <v>0</v>
      </c>
      <c r="F67" s="28"/>
      <c r="G67" s="28"/>
      <c r="H67" s="28"/>
      <c r="I67" s="28"/>
      <c r="J67" s="28"/>
    </row>
    <row r="68" spans="1:10" x14ac:dyDescent="0.3">
      <c r="A68" s="28"/>
      <c r="B68" s="28"/>
      <c r="C68" s="28"/>
      <c r="D68" s="28"/>
      <c r="E68" s="28"/>
      <c r="F68" s="28"/>
      <c r="G68" s="28"/>
      <c r="H68" s="28"/>
      <c r="I68" s="28"/>
      <c r="J68" s="28"/>
    </row>
    <row r="69" spans="1:10" x14ac:dyDescent="0.3">
      <c r="A69" s="83" t="s">
        <v>49</v>
      </c>
      <c r="B69" s="28"/>
      <c r="C69" s="28"/>
      <c r="D69" s="28"/>
      <c r="E69" s="28"/>
      <c r="F69" s="28"/>
      <c r="G69" s="28"/>
      <c r="H69" s="28"/>
      <c r="I69" s="28"/>
      <c r="J69" s="28"/>
    </row>
    <row r="70" spans="1:10" x14ac:dyDescent="0.3">
      <c r="B70" s="28"/>
      <c r="C70" s="28"/>
      <c r="D70" s="28"/>
      <c r="E70" s="28"/>
      <c r="F70" s="28"/>
      <c r="G70" s="28"/>
      <c r="H70" s="28"/>
      <c r="I70" s="28"/>
      <c r="J70" s="28"/>
    </row>
    <row r="71" spans="1:10" ht="42" x14ac:dyDescent="0.3">
      <c r="A71" s="28"/>
      <c r="B71" s="84" t="s">
        <v>196</v>
      </c>
      <c r="C71" s="84" t="s">
        <v>188</v>
      </c>
      <c r="D71" s="84" t="s">
        <v>189</v>
      </c>
      <c r="E71" s="84" t="s">
        <v>190</v>
      </c>
      <c r="F71" s="28"/>
      <c r="G71" s="28"/>
      <c r="H71" s="28"/>
      <c r="I71" s="28"/>
      <c r="J71" s="28"/>
    </row>
    <row r="72" spans="1:10" x14ac:dyDescent="0.3">
      <c r="A72" s="28" t="s">
        <v>226</v>
      </c>
      <c r="B72" s="29">
        <f>INDEX(Region!M:M,MATCH($A72&amp;$A$69,Region!$J:$J,0))</f>
        <v>0.15</v>
      </c>
      <c r="C72" s="29">
        <f>INDEX(Region!K:K,MATCH($A72&amp;$A$69,Region!$J:$J,0))</f>
        <v>0.73434251424096297</v>
      </c>
      <c r="D72" s="29">
        <f>INDEX(Region!L:L,MATCH($A72&amp;$A$69,Region!$J:$J,0))</f>
        <v>0</v>
      </c>
      <c r="E72" s="29">
        <f>INDEX(Region!N:N,MATCH($A72&amp;$A$69,Region!$J:$J,0))</f>
        <v>0</v>
      </c>
      <c r="F72" s="28"/>
      <c r="G72" s="28"/>
      <c r="H72" s="28"/>
      <c r="I72" s="28"/>
      <c r="J72" s="28"/>
    </row>
    <row r="73" spans="1:10" x14ac:dyDescent="0.3">
      <c r="A73" s="28" t="s">
        <v>227</v>
      </c>
      <c r="B73" s="29">
        <f>INDEX(Region!M:M,MATCH($A73&amp;$A$69,Region!$J:$J,0))</f>
        <v>0</v>
      </c>
      <c r="C73" s="29">
        <f>INDEX(Region!K:K,MATCH($A73&amp;$A$69,Region!$J:$J,0))</f>
        <v>0</v>
      </c>
      <c r="D73" s="29">
        <f>INDEX(Region!L:L,MATCH($A73&amp;$A$69,Region!$J:$J,0))</f>
        <v>8.0645161290322596E-3</v>
      </c>
      <c r="E73" s="29">
        <f>INDEX(Region!N:N,MATCH($A73&amp;$A$69,Region!$J:$J,0))</f>
        <v>0</v>
      </c>
      <c r="F73" s="28"/>
      <c r="G73" s="28"/>
      <c r="H73" s="28"/>
      <c r="I73" s="28"/>
      <c r="J73" s="28"/>
    </row>
    <row r="74" spans="1:10" x14ac:dyDescent="0.3">
      <c r="A74" s="28" t="s">
        <v>228</v>
      </c>
      <c r="B74" s="29">
        <f>INDEX(Region!M:M,MATCH($A74&amp;$A$69,Region!$J:$J,0))</f>
        <v>0</v>
      </c>
      <c r="C74" s="29">
        <f>INDEX(Region!K:K,MATCH($A74&amp;$A$69,Region!$J:$J,0))</f>
        <v>0.54814814814814805</v>
      </c>
      <c r="D74" s="29">
        <f>INDEX(Region!L:L,MATCH($A74&amp;$A$69,Region!$J:$J,0))</f>
        <v>0.244623655913978</v>
      </c>
      <c r="E74" s="29">
        <f>INDEX(Region!N:N,MATCH($A74&amp;$A$69,Region!$J:$J,0))</f>
        <v>0.54109589041095896</v>
      </c>
      <c r="F74" s="28"/>
      <c r="G74" s="28"/>
      <c r="H74" s="28"/>
      <c r="I74" s="28"/>
      <c r="J74" s="28"/>
    </row>
    <row r="75" spans="1:10" x14ac:dyDescent="0.3">
      <c r="A75" s="28" t="s">
        <v>229</v>
      </c>
      <c r="B75" s="29">
        <f>INDEX(Region!M:M,MATCH($A75&amp;$A$69,Region!$J:$J,0))</f>
        <v>0.05</v>
      </c>
      <c r="C75" s="29">
        <f>INDEX(Region!K:K,MATCH($A75&amp;$A$69,Region!$J:$J,0))</f>
        <v>7.4074074074074103E-3</v>
      </c>
      <c r="D75" s="29">
        <f>INDEX(Region!L:L,MATCH($A75&amp;$A$69,Region!$J:$J,0))</f>
        <v>1.8817204301075301E-2</v>
      </c>
      <c r="E75" s="29">
        <f>INDEX(Region!N:N,MATCH($A75&amp;$A$69,Region!$J:$J,0))</f>
        <v>0</v>
      </c>
      <c r="F75" s="28"/>
      <c r="G75" s="28"/>
      <c r="H75" s="28"/>
      <c r="I75" s="28"/>
      <c r="J75" s="28"/>
    </row>
    <row r="76" spans="1:10" x14ac:dyDescent="0.3">
      <c r="A76" s="28" t="s">
        <v>230</v>
      </c>
      <c r="B76" s="29">
        <f>INDEX(Region!M:M,MATCH($A76&amp;$A$69,Region!$J:$J,0))</f>
        <v>0.8</v>
      </c>
      <c r="C76" s="29">
        <f>INDEX(Region!K:K,MATCH($A76&amp;$A$69,Region!$J:$J,0))</f>
        <v>0.44444444444444398</v>
      </c>
      <c r="D76" s="29">
        <f>INDEX(Region!L:L,MATCH($A76&amp;$A$69,Region!$J:$J,0))</f>
        <v>0.728494623655914</v>
      </c>
      <c r="E76" s="29">
        <f>INDEX(Region!N:N,MATCH($A76&amp;$A$69,Region!$J:$J,0))</f>
        <v>0.45890410958904099</v>
      </c>
      <c r="F76" s="28"/>
      <c r="G76" s="28"/>
      <c r="H76" s="28"/>
      <c r="I76" s="28"/>
      <c r="J76" s="28"/>
    </row>
    <row r="77" spans="1:10" x14ac:dyDescent="0.3">
      <c r="A77" s="28"/>
      <c r="B77" s="28"/>
      <c r="C77" s="28"/>
      <c r="D77" s="28"/>
      <c r="E77" s="28"/>
      <c r="F77" s="28"/>
      <c r="G77" s="28"/>
      <c r="H77" s="28"/>
      <c r="I77" s="28"/>
      <c r="J77" s="28"/>
    </row>
    <row r="78" spans="1:10" x14ac:dyDescent="0.3">
      <c r="A78" s="28"/>
      <c r="B78" s="28"/>
      <c r="C78" s="28"/>
      <c r="D78" s="28"/>
      <c r="E78" s="28"/>
      <c r="F78" s="28"/>
      <c r="G78" s="28"/>
      <c r="H78" s="28"/>
      <c r="I78" s="28"/>
      <c r="J78" s="28"/>
    </row>
    <row r="79" spans="1:10" x14ac:dyDescent="0.3">
      <c r="A79" s="28"/>
      <c r="B79" s="28"/>
      <c r="C79" s="28"/>
      <c r="D79" s="28"/>
      <c r="E79" s="28"/>
      <c r="F79" s="28"/>
      <c r="G79" s="28"/>
      <c r="H79" s="28"/>
      <c r="I79" s="28"/>
      <c r="J79" s="28"/>
    </row>
    <row r="80" spans="1:10" x14ac:dyDescent="0.3">
      <c r="A80" s="81" t="s">
        <v>136</v>
      </c>
      <c r="B80" s="82"/>
      <c r="C80" s="28"/>
      <c r="D80" s="28"/>
      <c r="E80" s="28"/>
      <c r="F80" s="28"/>
      <c r="G80" s="28"/>
      <c r="H80" s="28"/>
      <c r="I80" s="28"/>
      <c r="J80" s="28"/>
    </row>
    <row r="81" spans="1:10" x14ac:dyDescent="0.3">
      <c r="B81" s="28"/>
      <c r="C81" s="28"/>
      <c r="D81" s="28"/>
      <c r="E81" s="28"/>
      <c r="F81" s="28"/>
      <c r="G81" s="28"/>
      <c r="H81" s="28"/>
      <c r="I81" s="28"/>
      <c r="J81" s="28"/>
    </row>
    <row r="82" spans="1:10" x14ac:dyDescent="0.3">
      <c r="A82" s="83" t="s">
        <v>12</v>
      </c>
      <c r="B82" s="28"/>
      <c r="C82" s="28"/>
      <c r="D82" s="28"/>
      <c r="E82" s="28"/>
      <c r="F82" s="28"/>
      <c r="G82" s="28"/>
      <c r="H82" s="28"/>
      <c r="I82" s="28"/>
      <c r="J82" s="28"/>
    </row>
    <row r="83" spans="1:10" x14ac:dyDescent="0.3">
      <c r="B83" s="28"/>
      <c r="C83" s="28"/>
      <c r="D83" s="28"/>
      <c r="E83" s="28"/>
      <c r="F83" s="28"/>
      <c r="G83" s="28"/>
      <c r="H83" s="28"/>
      <c r="I83" s="28"/>
      <c r="J83" s="28"/>
    </row>
    <row r="84" spans="1:10" ht="42" x14ac:dyDescent="0.3">
      <c r="B84" s="84" t="s">
        <v>196</v>
      </c>
      <c r="C84" s="84" t="s">
        <v>188</v>
      </c>
      <c r="D84" s="84" t="s">
        <v>189</v>
      </c>
      <c r="E84" s="84" t="s">
        <v>190</v>
      </c>
      <c r="F84" s="28"/>
      <c r="G84" s="28"/>
      <c r="H84" s="28"/>
      <c r="I84" s="28"/>
      <c r="J84" s="28"/>
    </row>
    <row r="85" spans="1:10" x14ac:dyDescent="0.3">
      <c r="A85" s="28" t="s">
        <v>127</v>
      </c>
      <c r="B85" s="29">
        <f>INDEX(Region!K:K,MATCH($A85&amp;$A$82,Region!$J:$J,0))</f>
        <v>0.137562333233027</v>
      </c>
      <c r="C85" s="29">
        <f>INDEX(Region!L:L,MATCH($A85&amp;$A$82,Region!$J:$J,0))</f>
        <v>0.170482493968525</v>
      </c>
      <c r="D85" s="29">
        <f>INDEX(Region!M:M,MATCH($A85&amp;$A$82,Region!$J:$J,0))</f>
        <v>0.13974586734559799</v>
      </c>
      <c r="E85" s="29">
        <f>INDEX(Region!N:N,MATCH($A85&amp;$A$82,Region!$J:$J,0))</f>
        <v>0.219502289708846</v>
      </c>
      <c r="F85" s="28"/>
      <c r="G85" s="28"/>
      <c r="H85" s="28"/>
      <c r="I85" s="28"/>
      <c r="J85" s="28"/>
    </row>
    <row r="86" spans="1:10" x14ac:dyDescent="0.3">
      <c r="A86" s="28" t="s">
        <v>128</v>
      </c>
      <c r="B86" s="29">
        <f>INDEX(Region!K:K,MATCH($A86&amp;$A$82,Region!$J:$J,0))</f>
        <v>4.8709984227561801E-2</v>
      </c>
      <c r="C86" s="29">
        <f>INDEX(Region!L:L,MATCH($A86&amp;$A$82,Region!$J:$J,0))</f>
        <v>6.5087033046215104E-2</v>
      </c>
      <c r="D86" s="29">
        <f>INDEX(Region!M:M,MATCH($A86&amp;$A$82,Region!$J:$J,0))</f>
        <v>4.7648819460395002E-2</v>
      </c>
      <c r="E86" s="29">
        <f>INDEX(Region!N:N,MATCH($A86&amp;$A$82,Region!$J:$J,0))</f>
        <v>6.8775637933841297E-2</v>
      </c>
      <c r="F86" s="28"/>
      <c r="G86" s="28"/>
      <c r="H86" s="28"/>
      <c r="I86" s="28"/>
      <c r="J86" s="28"/>
    </row>
    <row r="87" spans="1:10" x14ac:dyDescent="0.3">
      <c r="A87" s="28" t="s">
        <v>129</v>
      </c>
      <c r="B87" s="29">
        <f>INDEX(Region!K:K,MATCH($A87&amp;$A$82,Region!$J:$J,0))</f>
        <v>8.1763742489943003E-2</v>
      </c>
      <c r="C87" s="29">
        <f>INDEX(Region!L:L,MATCH($A87&amp;$A$82,Region!$J:$J,0))</f>
        <v>7.28312725735107E-2</v>
      </c>
      <c r="D87" s="29">
        <f>INDEX(Region!M:M,MATCH($A87&amp;$A$82,Region!$J:$J,0))</f>
        <v>7.9762327339210404E-2</v>
      </c>
      <c r="E87" s="29">
        <f>INDEX(Region!N:N,MATCH($A87&amp;$A$82,Region!$J:$J,0))</f>
        <v>9.1958540554975501E-2</v>
      </c>
      <c r="F87" s="28"/>
      <c r="G87" s="28"/>
      <c r="H87" s="28"/>
      <c r="I87" s="28"/>
      <c r="J87" s="28"/>
    </row>
    <row r="88" spans="1:10" x14ac:dyDescent="0.3">
      <c r="A88" s="28" t="s">
        <v>130</v>
      </c>
      <c r="B88" s="29">
        <f>INDEX(Region!K:K,MATCH($A88&amp;$A$82,Region!$J:$J,0))</f>
        <v>9.8823893549832998E-3</v>
      </c>
      <c r="C88" s="29">
        <f>INDEX(Region!L:L,MATCH($A88&amp;$A$82,Region!$J:$J,0))</f>
        <v>1.33326353024562E-2</v>
      </c>
      <c r="D88" s="29">
        <f>INDEX(Region!M:M,MATCH($A88&amp;$A$82,Region!$J:$J,0))</f>
        <v>1.6685645915105098E-2</v>
      </c>
      <c r="E88" s="29">
        <f>INDEX(Region!N:N,MATCH($A88&amp;$A$82,Region!$J:$J,0))</f>
        <v>1.28059060867831E-2</v>
      </c>
      <c r="F88" s="28"/>
      <c r="G88" s="28"/>
      <c r="H88" s="28"/>
      <c r="I88" s="28"/>
      <c r="J88" s="28"/>
    </row>
    <row r="89" spans="1:10" x14ac:dyDescent="0.3">
      <c r="A89" s="28" t="s">
        <v>131</v>
      </c>
      <c r="B89" s="29">
        <f>INDEX(Region!K:K,MATCH($A89&amp;$A$82,Region!$J:$J,0))</f>
        <v>1.3072347184317599E-2</v>
      </c>
      <c r="C89" s="29">
        <f>INDEX(Region!L:L,MATCH($A89&amp;$A$82,Region!$J:$J,0))</f>
        <v>1.53861417898189E-2</v>
      </c>
      <c r="D89" s="29">
        <f>INDEX(Region!M:M,MATCH($A89&amp;$A$82,Region!$J:$J,0))</f>
        <v>1.20433199258205E-2</v>
      </c>
      <c r="E89" s="29">
        <f>INDEX(Region!N:N,MATCH($A89&amp;$A$82,Region!$J:$J,0))</f>
        <v>9.5806284316790995E-3</v>
      </c>
      <c r="F89" s="28"/>
      <c r="G89" s="28"/>
      <c r="H89" s="28"/>
      <c r="I89" s="28"/>
      <c r="J89" s="28"/>
    </row>
    <row r="90" spans="1:10" x14ac:dyDescent="0.3">
      <c r="A90" s="28" t="s">
        <v>132</v>
      </c>
      <c r="B90" s="29">
        <f>INDEX(Region!K:K,MATCH($A90&amp;$A$82,Region!$J:$J,0))</f>
        <v>7.4555016910637902E-3</v>
      </c>
      <c r="C90" s="29">
        <f>INDEX(Region!L:L,MATCH($A90&amp;$A$82,Region!$J:$J,0))</f>
        <v>9.7692610628419205E-3</v>
      </c>
      <c r="D90" s="29">
        <f>INDEX(Region!M:M,MATCH($A90&amp;$A$82,Region!$J:$J,0))</f>
        <v>1.10946181413042E-2</v>
      </c>
      <c r="E90" s="29">
        <f>INDEX(Region!N:N,MATCH($A90&amp;$A$82,Region!$J:$J,0))</f>
        <v>1.1551927032568601E-2</v>
      </c>
      <c r="F90" s="28"/>
      <c r="G90" s="28"/>
      <c r="H90" s="28"/>
      <c r="I90" s="28"/>
      <c r="J90" s="28"/>
    </row>
    <row r="91" spans="1:10" x14ac:dyDescent="0.3">
      <c r="A91" s="28" t="s">
        <v>133</v>
      </c>
      <c r="B91" s="29">
        <f>INDEX(Region!K:K,MATCH($A91&amp;$A$82,Region!$J:$J,0))</f>
        <v>0.78256639851392296</v>
      </c>
      <c r="C91" s="29">
        <f>INDEX(Region!L:L,MATCH($A91&amp;$A$82,Region!$J:$J,0))</f>
        <v>0.75058537257764602</v>
      </c>
      <c r="D91" s="29">
        <f>INDEX(Region!M:M,MATCH($A91&amp;$A$82,Region!$J:$J,0))</f>
        <v>0.78047163744677805</v>
      </c>
      <c r="E91" s="29">
        <f>INDEX(Region!N:N,MATCH($A91&amp;$A$82,Region!$J:$J,0))</f>
        <v>0.69279085932482998</v>
      </c>
      <c r="F91" s="28"/>
      <c r="G91" s="28"/>
      <c r="H91" s="28"/>
      <c r="I91" s="28"/>
      <c r="J91" s="28"/>
    </row>
    <row r="92" spans="1:10" x14ac:dyDescent="0.3">
      <c r="A92" s="28" t="s">
        <v>134</v>
      </c>
      <c r="B92" s="29">
        <f>INDEX(Region!K:K,MATCH($A92&amp;$A$82,Region!$J:$J,0))</f>
        <v>5.5971053539985395E-4</v>
      </c>
      <c r="C92" s="29">
        <f>INDEX(Region!L:L,MATCH($A92&amp;$A$82,Region!$J:$J,0))</f>
        <v>8.3390231728217403E-4</v>
      </c>
      <c r="D92" s="29">
        <f>INDEX(Region!M:M,MATCH($A92&amp;$A$82,Region!$J:$J,0))</f>
        <v>5.0318206674633298E-4</v>
      </c>
      <c r="E92" s="29">
        <f>INDEX(Region!N:N,MATCH($A92&amp;$A$82,Region!$J:$J,0))</f>
        <v>6.5202216535405503E-4</v>
      </c>
      <c r="F92" s="28"/>
      <c r="G92" s="28"/>
      <c r="H92" s="28"/>
      <c r="I92" s="28"/>
      <c r="J92" s="28"/>
    </row>
    <row r="93" spans="1:10" x14ac:dyDescent="0.3">
      <c r="A93" s="28" t="s">
        <v>135</v>
      </c>
      <c r="B93" s="29">
        <f>INDEX(Region!K:K,MATCH($A93&amp;$A$82,Region!$J:$J,0))</f>
        <v>2.5530059272323798E-4</v>
      </c>
      <c r="C93" s="29">
        <f>INDEX(Region!L:L,MATCH($A93&amp;$A$82,Region!$J:$J,0))</f>
        <v>0</v>
      </c>
      <c r="D93" s="29">
        <f>INDEX(Region!M:M,MATCH($A93&amp;$A$82,Region!$J:$J,0))</f>
        <v>7.7113223217564395E-4</v>
      </c>
      <c r="E93" s="29">
        <f>INDEX(Region!N:N,MATCH($A93&amp;$A$82,Region!$J:$J,0))</f>
        <v>1.07586034086644E-4</v>
      </c>
      <c r="F93" s="28"/>
      <c r="G93" s="28"/>
      <c r="H93" s="28"/>
      <c r="I93" s="28"/>
      <c r="J93" s="28"/>
    </row>
    <row r="94" spans="1:10" x14ac:dyDescent="0.3">
      <c r="A94" s="28"/>
      <c r="B94" s="28"/>
      <c r="C94" s="28"/>
      <c r="D94" s="28"/>
      <c r="E94" s="28"/>
      <c r="F94" s="28"/>
      <c r="G94" s="28"/>
      <c r="H94" s="28"/>
      <c r="I94" s="28"/>
      <c r="J94" s="28"/>
    </row>
    <row r="95" spans="1:10" x14ac:dyDescent="0.3">
      <c r="A95" s="83" t="s">
        <v>13</v>
      </c>
      <c r="B95" s="28"/>
      <c r="C95" s="28"/>
      <c r="D95" s="28"/>
      <c r="E95" s="28"/>
      <c r="F95" s="28"/>
      <c r="G95" s="28"/>
      <c r="H95" s="28"/>
      <c r="I95" s="28"/>
      <c r="J95" s="28"/>
    </row>
    <row r="96" spans="1:10" x14ac:dyDescent="0.3">
      <c r="B96" s="28"/>
      <c r="C96" s="28"/>
      <c r="D96" s="28"/>
      <c r="E96" s="28"/>
      <c r="F96" s="28"/>
      <c r="G96" s="28"/>
      <c r="H96" s="28"/>
      <c r="I96" s="28"/>
      <c r="J96" s="28"/>
    </row>
    <row r="97" spans="1:10" ht="42" x14ac:dyDescent="0.3">
      <c r="B97" s="84" t="s">
        <v>196</v>
      </c>
      <c r="C97" s="84" t="s">
        <v>188</v>
      </c>
      <c r="D97" s="84" t="s">
        <v>189</v>
      </c>
      <c r="E97" s="84" t="s">
        <v>190</v>
      </c>
      <c r="F97" s="28"/>
      <c r="G97" s="28"/>
      <c r="H97" s="28"/>
      <c r="I97" s="28"/>
      <c r="J97" s="28"/>
    </row>
    <row r="98" spans="1:10" x14ac:dyDescent="0.3">
      <c r="A98" s="28" t="s">
        <v>127</v>
      </c>
      <c r="B98" s="29">
        <f>INDEX(Region!K:K,MATCH($A98&amp;$A$95,Region!$J:$J,0))</f>
        <v>0.133630289532294</v>
      </c>
      <c r="C98" s="29">
        <f>INDEX(Region!L:L,MATCH($A98&amp;$A$95,Region!$J:$J,0))</f>
        <v>0.101404056162246</v>
      </c>
      <c r="D98" s="29">
        <f>INDEX(Region!M:M,MATCH($A98&amp;$A$95,Region!$J:$J,0))</f>
        <v>0.117365269461078</v>
      </c>
      <c r="E98" s="29">
        <f>INDEX(Region!N:N,MATCH($A98&amp;$A$95,Region!$J:$J,0))</f>
        <v>0.20704225352112701</v>
      </c>
      <c r="F98" s="28"/>
      <c r="G98" s="28"/>
      <c r="H98" s="28"/>
      <c r="I98" s="28"/>
      <c r="J98" s="28"/>
    </row>
    <row r="99" spans="1:10" x14ac:dyDescent="0.3">
      <c r="A99" s="28" t="s">
        <v>128</v>
      </c>
      <c r="B99" s="29">
        <f>INDEX(Region!K:K,MATCH($A99&amp;$A$95,Region!$J:$J,0))</f>
        <v>4.8997772828507799E-2</v>
      </c>
      <c r="C99" s="29">
        <f>INDEX(Region!L:L,MATCH($A99&amp;$A$95,Region!$J:$J,0))</f>
        <v>2.8081123244929802E-2</v>
      </c>
      <c r="D99" s="29">
        <f>INDEX(Region!M:M,MATCH($A99&amp;$A$95,Region!$J:$J,0))</f>
        <v>3.59281437125748E-2</v>
      </c>
      <c r="E99" s="29">
        <f>INDEX(Region!N:N,MATCH($A99&amp;$A$95,Region!$J:$J,0))</f>
        <v>3.3802816901408503E-2</v>
      </c>
      <c r="F99" s="28"/>
      <c r="G99" s="28"/>
      <c r="H99" s="28"/>
      <c r="I99" s="28"/>
      <c r="J99" s="28"/>
    </row>
    <row r="100" spans="1:10" x14ac:dyDescent="0.3">
      <c r="A100" s="28" t="s">
        <v>129</v>
      </c>
      <c r="B100" s="29">
        <f>INDEX(Region!K:K,MATCH($A100&amp;$A$95,Region!$J:$J,0))</f>
        <v>0.133630289532294</v>
      </c>
      <c r="C100" s="29">
        <f>INDEX(Region!L:L,MATCH($A100&amp;$A$95,Region!$J:$J,0))</f>
        <v>4.8361934477379097E-2</v>
      </c>
      <c r="D100" s="29">
        <f>INDEX(Region!M:M,MATCH($A100&amp;$A$95,Region!$J:$J,0))</f>
        <v>9.2215568862275402E-2</v>
      </c>
      <c r="E100" s="29">
        <f>INDEX(Region!N:N,MATCH($A100&amp;$A$95,Region!$J:$J,0))</f>
        <v>0.10704225352112701</v>
      </c>
      <c r="F100" s="28"/>
      <c r="G100" s="28"/>
      <c r="H100" s="28"/>
      <c r="I100" s="28"/>
      <c r="J100" s="28"/>
    </row>
    <row r="101" spans="1:10" x14ac:dyDescent="0.3">
      <c r="A101" s="28" t="s">
        <v>130</v>
      </c>
      <c r="B101" s="29">
        <f>INDEX(Region!K:K,MATCH($A101&amp;$A$95,Region!$J:$J,0))</f>
        <v>1.7817371937639201E-2</v>
      </c>
      <c r="C101" s="29">
        <f>INDEX(Region!L:L,MATCH($A101&amp;$A$95,Region!$J:$J,0))</f>
        <v>2.3400936037441498E-2</v>
      </c>
      <c r="D101" s="29">
        <f>INDEX(Region!M:M,MATCH($A101&amp;$A$95,Region!$J:$J,0))</f>
        <v>1.55688622754491E-2</v>
      </c>
      <c r="E101" s="29">
        <f>INDEX(Region!N:N,MATCH($A101&amp;$A$95,Region!$J:$J,0))</f>
        <v>9.8591549295774707E-3</v>
      </c>
      <c r="F101" s="28"/>
      <c r="G101" s="28"/>
      <c r="H101" s="28"/>
      <c r="I101" s="28"/>
      <c r="J101" s="28"/>
    </row>
    <row r="102" spans="1:10" x14ac:dyDescent="0.3">
      <c r="A102" s="28" t="s">
        <v>131</v>
      </c>
      <c r="B102" s="29">
        <f>INDEX(Region!K:K,MATCH($A102&amp;$A$95,Region!$J:$J,0))</f>
        <v>1.1135857461024501E-2</v>
      </c>
      <c r="C102" s="29">
        <f>INDEX(Region!L:L,MATCH($A102&amp;$A$95,Region!$J:$J,0))</f>
        <v>1.2480499219968799E-2</v>
      </c>
      <c r="D102" s="29">
        <f>INDEX(Region!M:M,MATCH($A102&amp;$A$95,Region!$J:$J,0))</f>
        <v>1.31736526946108E-2</v>
      </c>
      <c r="E102" s="29">
        <f>INDEX(Region!N:N,MATCH($A102&amp;$A$95,Region!$J:$J,0))</f>
        <v>9.8591549295774707E-3</v>
      </c>
      <c r="F102" s="28"/>
      <c r="G102" s="28"/>
      <c r="H102" s="28"/>
      <c r="I102" s="28"/>
      <c r="J102" s="28"/>
    </row>
    <row r="103" spans="1:10" x14ac:dyDescent="0.3">
      <c r="A103" s="28" t="s">
        <v>132</v>
      </c>
      <c r="B103" s="29">
        <f>INDEX(Region!K:K,MATCH($A103&amp;$A$95,Region!$J:$J,0))</f>
        <v>4.4543429844098002E-3</v>
      </c>
      <c r="C103" s="29">
        <f>INDEX(Region!L:L,MATCH($A103&amp;$A$95,Region!$J:$J,0))</f>
        <v>1.2480499219968799E-2</v>
      </c>
      <c r="D103" s="29">
        <f>INDEX(Region!M:M,MATCH($A103&amp;$A$95,Region!$J:$J,0))</f>
        <v>1.43712574850299E-2</v>
      </c>
      <c r="E103" s="29">
        <f>INDEX(Region!N:N,MATCH($A103&amp;$A$95,Region!$J:$J,0))</f>
        <v>4.2253521126760602E-3</v>
      </c>
      <c r="F103" s="28"/>
      <c r="G103" s="28"/>
      <c r="H103" s="28"/>
      <c r="I103" s="28"/>
      <c r="J103" s="28"/>
    </row>
    <row r="104" spans="1:10" x14ac:dyDescent="0.3">
      <c r="A104" s="28" t="s">
        <v>133</v>
      </c>
      <c r="B104" s="29">
        <f>INDEX(Region!K:K,MATCH($A104&amp;$A$95,Region!$J:$J,0))</f>
        <v>0.73942093541202703</v>
      </c>
      <c r="C104" s="29">
        <f>INDEX(Region!L:L,MATCH($A104&amp;$A$95,Region!$J:$J,0))</f>
        <v>0.82371294851794097</v>
      </c>
      <c r="D104" s="29">
        <f>INDEX(Region!M:M,MATCH($A104&amp;$A$95,Region!$J:$J,0))</f>
        <v>0.78443113772455098</v>
      </c>
      <c r="E104" s="29">
        <f>INDEX(Region!N:N,MATCH($A104&amp;$A$95,Region!$J:$J,0))</f>
        <v>0.69859154929577505</v>
      </c>
      <c r="F104" s="28"/>
      <c r="G104" s="28"/>
      <c r="H104" s="28"/>
      <c r="I104" s="28"/>
      <c r="J104" s="28"/>
    </row>
    <row r="105" spans="1:10" x14ac:dyDescent="0.3">
      <c r="A105" s="28" t="s">
        <v>134</v>
      </c>
      <c r="B105" s="29">
        <f>INDEX(Region!K:K,MATCH($A105&amp;$A$95,Region!$J:$J,0))</f>
        <v>2.2271714922049001E-3</v>
      </c>
      <c r="C105" s="29">
        <f>INDEX(Region!L:L,MATCH($A105&amp;$A$95,Region!$J:$J,0))</f>
        <v>0</v>
      </c>
      <c r="D105" s="29">
        <f>INDEX(Region!M:M,MATCH($A105&amp;$A$95,Region!$J:$J,0))</f>
        <v>0</v>
      </c>
      <c r="E105" s="29">
        <f>INDEX(Region!N:N,MATCH($A105&amp;$A$95,Region!$J:$J,0))</f>
        <v>0</v>
      </c>
      <c r="F105" s="28"/>
      <c r="G105" s="28"/>
      <c r="H105" s="28"/>
      <c r="I105" s="28"/>
      <c r="J105" s="28"/>
    </row>
    <row r="106" spans="1:10" x14ac:dyDescent="0.3">
      <c r="A106" s="28" t="s">
        <v>135</v>
      </c>
      <c r="B106" s="29">
        <f>INDEX(Region!K:K,MATCH($A106&amp;$A$95,Region!$J:$J,0))</f>
        <v>-2.2204460492503101E-16</v>
      </c>
      <c r="C106" s="29">
        <f>INDEX(Region!L:L,MATCH($A106&amp;$A$95,Region!$J:$J,0))</f>
        <v>0</v>
      </c>
      <c r="D106" s="29">
        <f>INDEX(Region!M:M,MATCH($A106&amp;$A$95,Region!$J:$J,0))</f>
        <v>0</v>
      </c>
      <c r="E106" s="29">
        <f>INDEX(Region!N:N,MATCH($A106&amp;$A$95,Region!$J:$J,0))</f>
        <v>0</v>
      </c>
      <c r="F106" s="28"/>
      <c r="G106" s="28"/>
      <c r="H106" s="28"/>
      <c r="I106" s="28"/>
      <c r="J106" s="28"/>
    </row>
    <row r="107" spans="1:10" x14ac:dyDescent="0.3">
      <c r="A107" s="28"/>
      <c r="B107" s="28"/>
      <c r="C107" s="28"/>
      <c r="D107" s="28"/>
      <c r="E107" s="28"/>
      <c r="F107" s="28"/>
      <c r="G107" s="28"/>
      <c r="H107" s="28"/>
      <c r="I107" s="28"/>
      <c r="J107" s="28"/>
    </row>
    <row r="108" spans="1:10" x14ac:dyDescent="0.3">
      <c r="A108" s="83" t="s">
        <v>49</v>
      </c>
      <c r="B108" s="28"/>
      <c r="C108" s="28"/>
      <c r="D108" s="28"/>
      <c r="E108" s="28"/>
      <c r="F108" s="28"/>
      <c r="G108" s="28"/>
      <c r="H108" s="28"/>
      <c r="I108" s="28"/>
      <c r="J108" s="28"/>
    </row>
    <row r="109" spans="1:10" x14ac:dyDescent="0.3">
      <c r="B109" s="28"/>
      <c r="C109" s="28"/>
      <c r="D109" s="28"/>
      <c r="E109" s="28"/>
      <c r="F109" s="28"/>
      <c r="G109" s="28"/>
      <c r="H109" s="28"/>
      <c r="I109" s="28"/>
      <c r="J109" s="28"/>
    </row>
    <row r="110" spans="1:10" ht="42" x14ac:dyDescent="0.3">
      <c r="B110" s="84" t="s">
        <v>196</v>
      </c>
      <c r="C110" s="84" t="s">
        <v>188</v>
      </c>
      <c r="D110" s="84" t="s">
        <v>189</v>
      </c>
      <c r="E110" s="84" t="s">
        <v>190</v>
      </c>
      <c r="F110" s="28"/>
      <c r="G110" s="28"/>
      <c r="H110" s="28"/>
      <c r="I110" s="28"/>
      <c r="J110" s="28"/>
    </row>
    <row r="111" spans="1:10" x14ac:dyDescent="0.3">
      <c r="A111" s="28" t="s">
        <v>127</v>
      </c>
      <c r="B111" s="29">
        <f>INDEX(Region!K:K,MATCH($A111&amp;$A$108,Region!$J:$J,0))</f>
        <v>4.3478260869565202E-2</v>
      </c>
      <c r="C111" s="29">
        <f>INDEX(Region!L:L,MATCH($A111&amp;$A$108,Region!$J:$J,0))</f>
        <v>5.8620689655172399E-2</v>
      </c>
      <c r="D111" s="29">
        <f>INDEX(Region!M:M,MATCH($A111&amp;$A$108,Region!$J:$J,0))</f>
        <v>8.1967213114754106E-2</v>
      </c>
      <c r="E111" s="29">
        <f>INDEX(Region!N:N,MATCH($A111&amp;$A$108,Region!$J:$J,0))</f>
        <v>5.6768558951965101E-2</v>
      </c>
      <c r="F111" s="28"/>
      <c r="G111" s="28"/>
      <c r="H111" s="28"/>
      <c r="I111" s="28"/>
      <c r="J111" s="28"/>
    </row>
    <row r="112" spans="1:10" x14ac:dyDescent="0.3">
      <c r="A112" s="28" t="s">
        <v>128</v>
      </c>
      <c r="B112" s="29">
        <f>INDEX(Region!K:K,MATCH($A112&amp;$A$108,Region!$J:$J,0))</f>
        <v>8.6956521739130401E-3</v>
      </c>
      <c r="C112" s="29">
        <f>INDEX(Region!L:L,MATCH($A112&amp;$A$108,Region!$J:$J,0))</f>
        <v>6.8965517241379301E-3</v>
      </c>
      <c r="D112" s="29">
        <f>INDEX(Region!M:M,MATCH($A112&amp;$A$108,Region!$J:$J,0))</f>
        <v>0</v>
      </c>
      <c r="E112" s="29">
        <f>INDEX(Region!N:N,MATCH($A112&amp;$A$108,Region!$J:$J,0))</f>
        <v>1.31004366812227E-2</v>
      </c>
      <c r="F112" s="28"/>
      <c r="G112" s="28"/>
      <c r="H112" s="28"/>
      <c r="I112" s="28"/>
      <c r="J112" s="28"/>
    </row>
    <row r="113" spans="1:10" x14ac:dyDescent="0.3">
      <c r="A113" s="28" t="s">
        <v>129</v>
      </c>
      <c r="B113" s="29">
        <f>INDEX(Region!K:K,MATCH($A113&amp;$A$108,Region!$J:$J,0))</f>
        <v>7.8260869565217397E-2</v>
      </c>
      <c r="C113" s="29">
        <f>INDEX(Region!L:L,MATCH($A113&amp;$A$108,Region!$J:$J,0))</f>
        <v>2.93103448275862E-2</v>
      </c>
      <c r="D113" s="29">
        <f>INDEX(Region!M:M,MATCH($A113&amp;$A$108,Region!$J:$J,0))</f>
        <v>5.7377049180327898E-2</v>
      </c>
      <c r="E113" s="29">
        <f>INDEX(Region!N:N,MATCH($A113&amp;$A$108,Region!$J:$J,0))</f>
        <v>2.1834061135371199E-2</v>
      </c>
      <c r="F113" s="28"/>
      <c r="G113" s="28"/>
      <c r="H113" s="28"/>
      <c r="I113" s="28"/>
      <c r="J113" s="28"/>
    </row>
    <row r="114" spans="1:10" x14ac:dyDescent="0.3">
      <c r="A114" s="28" t="s">
        <v>130</v>
      </c>
      <c r="B114" s="29">
        <f>INDEX(Region!K:K,MATCH($A114&amp;$A$108,Region!$J:$J,0))</f>
        <v>0</v>
      </c>
      <c r="C114" s="29">
        <f>INDEX(Region!L:L,MATCH($A114&amp;$A$108,Region!$J:$J,0))</f>
        <v>1.7241379310344799E-3</v>
      </c>
      <c r="D114" s="29">
        <f>INDEX(Region!M:M,MATCH($A114&amp;$A$108,Region!$J:$J,0))</f>
        <v>0</v>
      </c>
      <c r="E114" s="29">
        <f>INDEX(Region!N:N,MATCH($A114&amp;$A$108,Region!$J:$J,0))</f>
        <v>1.7467248908296901E-2</v>
      </c>
      <c r="F114" s="28"/>
      <c r="G114" s="28"/>
      <c r="H114" s="28"/>
      <c r="I114" s="28"/>
      <c r="J114" s="28"/>
    </row>
    <row r="115" spans="1:10" x14ac:dyDescent="0.3">
      <c r="A115" s="28" t="s">
        <v>131</v>
      </c>
      <c r="B115" s="29">
        <f>INDEX(Region!K:K,MATCH($A115&amp;$A$108,Region!$J:$J,0))</f>
        <v>1.7391304347826101E-2</v>
      </c>
      <c r="C115" s="29">
        <f>INDEX(Region!L:L,MATCH($A115&amp;$A$108,Region!$J:$J,0))</f>
        <v>1.7241379310344799E-3</v>
      </c>
      <c r="D115" s="29">
        <f>INDEX(Region!M:M,MATCH($A115&amp;$A$108,Region!$J:$J,0))</f>
        <v>0</v>
      </c>
      <c r="E115" s="29">
        <f>INDEX(Region!N:N,MATCH($A115&amp;$A$108,Region!$J:$J,0))</f>
        <v>1.31004366812227E-2</v>
      </c>
      <c r="F115" s="28"/>
      <c r="G115" s="28"/>
      <c r="H115" s="28"/>
      <c r="I115" s="28"/>
      <c r="J115" s="28"/>
    </row>
    <row r="116" spans="1:10" x14ac:dyDescent="0.3">
      <c r="A116" s="28" t="s">
        <v>132</v>
      </c>
      <c r="B116" s="29">
        <f>INDEX(Region!K:K,MATCH($A116&amp;$A$108,Region!$J:$J,0))</f>
        <v>1.3043478260869599E-2</v>
      </c>
      <c r="C116" s="29">
        <f>INDEX(Region!L:L,MATCH($A116&amp;$A$108,Region!$J:$J,0))</f>
        <v>5.1724137931034499E-3</v>
      </c>
      <c r="D116" s="29">
        <f>INDEX(Region!M:M,MATCH($A116&amp;$A$108,Region!$J:$J,0))</f>
        <v>0</v>
      </c>
      <c r="E116" s="29">
        <f>INDEX(Region!N:N,MATCH($A116&amp;$A$108,Region!$J:$J,0))</f>
        <v>8.7336244541484694E-3</v>
      </c>
      <c r="F116" s="28"/>
      <c r="G116" s="28"/>
      <c r="H116" s="28"/>
      <c r="I116" s="28"/>
      <c r="J116" s="28"/>
    </row>
    <row r="117" spans="1:10" x14ac:dyDescent="0.3">
      <c r="A117" s="28" t="s">
        <v>133</v>
      </c>
      <c r="B117" s="29">
        <f>INDEX(Region!K:K,MATCH($A117&amp;$A$108,Region!$J:$J,0))</f>
        <v>0.86956521739130399</v>
      </c>
      <c r="C117" s="29">
        <f>INDEX(Region!L:L,MATCH($A117&amp;$A$108,Region!$J:$J,0))</f>
        <v>0.90517241379310298</v>
      </c>
      <c r="D117" s="29">
        <f>INDEX(Region!M:M,MATCH($A117&amp;$A$108,Region!$J:$J,0))</f>
        <v>0.87704918032786905</v>
      </c>
      <c r="E117" s="29">
        <f>INDEX(Region!N:N,MATCH($A117&amp;$A$108,Region!$J:$J,0))</f>
        <v>0.91266375545851497</v>
      </c>
      <c r="F117" s="28"/>
      <c r="G117" s="28"/>
      <c r="H117" s="28"/>
      <c r="I117" s="28"/>
      <c r="J117" s="28"/>
    </row>
    <row r="118" spans="1:10" x14ac:dyDescent="0.3">
      <c r="A118" s="28" t="s">
        <v>134</v>
      </c>
      <c r="B118" s="29">
        <f>INDEX(Region!K:K,MATCH($A118&amp;$A$108,Region!$J:$J,0))</f>
        <v>0</v>
      </c>
      <c r="C118" s="29">
        <f>INDEX(Region!L:L,MATCH($A118&amp;$A$108,Region!$J:$J,0))</f>
        <v>1.7241379310344799E-3</v>
      </c>
      <c r="D118" s="29">
        <f>INDEX(Region!M:M,MATCH($A118&amp;$A$108,Region!$J:$J,0))</f>
        <v>0</v>
      </c>
      <c r="E118" s="29">
        <f>INDEX(Region!N:N,MATCH($A118&amp;$A$108,Region!$J:$J,0))</f>
        <v>0</v>
      </c>
      <c r="F118" s="28"/>
      <c r="G118" s="28"/>
      <c r="H118" s="28"/>
      <c r="I118" s="28"/>
      <c r="J118" s="28"/>
    </row>
    <row r="119" spans="1:10" x14ac:dyDescent="0.3">
      <c r="A119" s="28" t="s">
        <v>135</v>
      </c>
      <c r="B119" s="29">
        <f>INDEX(Region!K:K,MATCH($A119&amp;$A$108,Region!$J:$J,0))</f>
        <v>0</v>
      </c>
      <c r="C119" s="29">
        <f>INDEX(Region!L:L,MATCH($A119&amp;$A$108,Region!$J:$J,0))</f>
        <v>0</v>
      </c>
      <c r="D119" s="29">
        <f>INDEX(Region!M:M,MATCH($A119&amp;$A$108,Region!$J:$J,0))</f>
        <v>0</v>
      </c>
      <c r="E119" s="29">
        <f>INDEX(Region!N:N,MATCH($A119&amp;$A$108,Region!$J:$J,0))</f>
        <v>0</v>
      </c>
      <c r="F119" s="28"/>
      <c r="G119" s="28"/>
      <c r="H119" s="28"/>
      <c r="I119" s="28"/>
      <c r="J119" s="28"/>
    </row>
    <row r="120" spans="1:10" x14ac:dyDescent="0.3">
      <c r="A120" s="28"/>
      <c r="B120" s="28"/>
      <c r="C120" s="28"/>
      <c r="D120" s="28"/>
      <c r="E120" s="28"/>
      <c r="F120" s="28"/>
      <c r="G120" s="28"/>
      <c r="H120" s="28"/>
      <c r="I120" s="28"/>
      <c r="J120" s="28"/>
    </row>
    <row r="121" spans="1:10" x14ac:dyDescent="0.3">
      <c r="A121" s="28"/>
      <c r="B121" s="28"/>
      <c r="C121" s="28"/>
      <c r="D121" s="28"/>
      <c r="E121" s="28"/>
      <c r="F121" s="28"/>
      <c r="G121" s="28"/>
      <c r="H121" s="28"/>
      <c r="I121" s="28"/>
      <c r="J121" s="28"/>
    </row>
    <row r="122" spans="1:10" x14ac:dyDescent="0.3">
      <c r="A122" s="81" t="s">
        <v>147</v>
      </c>
      <c r="B122" s="82"/>
      <c r="C122" s="28"/>
      <c r="D122" s="28"/>
      <c r="E122" s="28"/>
      <c r="F122" s="28"/>
      <c r="G122" s="28"/>
      <c r="H122" s="28"/>
      <c r="I122" s="28"/>
      <c r="J122" s="28"/>
    </row>
    <row r="123" spans="1:10" x14ac:dyDescent="0.3">
      <c r="A123" s="88" t="s">
        <v>148</v>
      </c>
      <c r="B123" s="89"/>
      <c r="C123" s="28"/>
      <c r="D123" s="28"/>
      <c r="E123" s="28"/>
      <c r="F123" s="28"/>
      <c r="G123" s="28"/>
      <c r="H123" s="28"/>
      <c r="I123" s="28"/>
      <c r="J123" s="28"/>
    </row>
    <row r="124" spans="1:10" x14ac:dyDescent="0.3">
      <c r="A124" s="90"/>
      <c r="B124" s="28"/>
      <c r="C124" s="28"/>
      <c r="D124" s="28"/>
      <c r="E124" s="28"/>
      <c r="F124" s="28"/>
      <c r="G124" s="28"/>
      <c r="H124" s="28"/>
      <c r="I124" s="28"/>
      <c r="J124" s="28"/>
    </row>
    <row r="125" spans="1:10" x14ac:dyDescent="0.3">
      <c r="A125" s="91" t="s">
        <v>149</v>
      </c>
      <c r="B125" s="28"/>
      <c r="C125" s="28"/>
      <c r="D125" s="28"/>
      <c r="E125" s="28"/>
      <c r="F125" s="28"/>
      <c r="G125" s="28"/>
      <c r="H125" s="28"/>
      <c r="I125" s="28"/>
      <c r="J125" s="28"/>
    </row>
    <row r="126" spans="1:10" x14ac:dyDescent="0.3">
      <c r="A126" s="83" t="s">
        <v>12</v>
      </c>
      <c r="B126" s="28"/>
      <c r="C126" s="28"/>
      <c r="D126" s="28"/>
      <c r="E126" s="28"/>
      <c r="F126" s="28"/>
      <c r="G126" s="28"/>
      <c r="H126" s="28"/>
      <c r="I126" s="28"/>
      <c r="J126" s="28"/>
    </row>
    <row r="127" spans="1:10" x14ac:dyDescent="0.3">
      <c r="B127" s="28"/>
      <c r="C127" s="28"/>
      <c r="D127" s="28"/>
      <c r="E127" s="28"/>
      <c r="F127" s="28"/>
      <c r="G127" s="28"/>
      <c r="H127" s="28"/>
      <c r="I127" s="28"/>
      <c r="J127" s="28"/>
    </row>
    <row r="128" spans="1:10" ht="42" x14ac:dyDescent="0.3">
      <c r="B128" s="84" t="s">
        <v>196</v>
      </c>
      <c r="C128" s="84" t="s">
        <v>188</v>
      </c>
      <c r="D128" s="84" t="s">
        <v>189</v>
      </c>
      <c r="E128" s="84" t="s">
        <v>190</v>
      </c>
      <c r="F128" s="28"/>
      <c r="G128" s="28"/>
      <c r="H128" s="28"/>
      <c r="I128" s="28"/>
      <c r="J128" s="28"/>
    </row>
    <row r="129" spans="1:10" x14ac:dyDescent="0.3">
      <c r="A129" s="40" t="s">
        <v>141</v>
      </c>
      <c r="B129" s="29">
        <f>INDEX(Region!K:K,MATCH($A129&amp;$A$126,Region!$J:$J,0))</f>
        <v>0.18214439681845701</v>
      </c>
      <c r="C129" s="29">
        <f>INDEX(Region!L:L,MATCH($A129&amp;$A$126,Region!$J:$J,0))</f>
        <v>0.13891627092126799</v>
      </c>
      <c r="D129" s="29">
        <f>INDEX(Region!M:M,MATCH($A129&amp;$A$126,Region!$J:$J,0))</f>
        <v>0.18307838878248101</v>
      </c>
      <c r="E129" s="29">
        <f>INDEX(Region!N:N,MATCH($A129&amp;$A$126,Region!$J:$J,0))</f>
        <v>0.80399952309000799</v>
      </c>
      <c r="F129" s="28"/>
      <c r="G129" s="28"/>
      <c r="H129" s="28"/>
      <c r="I129" s="28"/>
      <c r="J129" s="28"/>
    </row>
    <row r="130" spans="1:10" x14ac:dyDescent="0.3">
      <c r="A130" s="28" t="s">
        <v>142</v>
      </c>
      <c r="B130" s="29">
        <f>INDEX(Region!K:K,MATCH($A130&amp;$A$126,Region!$J:$J,0))</f>
        <v>2.7726983620580598E-3</v>
      </c>
      <c r="C130" s="29">
        <f>INDEX(Region!L:L,MATCH($A130&amp;$A$126,Region!$J:$J,0))</f>
        <v>6.3728369538055196E-3</v>
      </c>
      <c r="D130" s="29">
        <f>INDEX(Region!M:M,MATCH($A130&amp;$A$126,Region!$J:$J,0))</f>
        <v>1.7562605783382399E-2</v>
      </c>
      <c r="E130" s="29">
        <f>INDEX(Region!N:N,MATCH($A130&amp;$A$126,Region!$J:$J,0))</f>
        <v>0.18669705992006899</v>
      </c>
      <c r="F130" s="28"/>
      <c r="G130" s="28"/>
      <c r="H130" s="28"/>
      <c r="I130" s="28"/>
      <c r="J130" s="28"/>
    </row>
    <row r="131" spans="1:10" x14ac:dyDescent="0.3">
      <c r="A131" s="28" t="s">
        <v>143</v>
      </c>
      <c r="B131" s="29">
        <f>INDEX(Region!K:K,MATCH($A131&amp;$A$126,Region!$J:$J,0))</f>
        <v>8.1375551322137099E-3</v>
      </c>
      <c r="C131" s="29">
        <f>INDEX(Region!L:L,MATCH($A131&amp;$A$126,Region!$J:$J,0))</f>
        <v>6.2757412377519603E-4</v>
      </c>
      <c r="D131" s="29">
        <f>INDEX(Region!M:M,MATCH($A131&amp;$A$126,Region!$J:$J,0))</f>
        <v>5.1940747096042702E-3</v>
      </c>
      <c r="E131" s="29">
        <f>INDEX(Region!N:N,MATCH($A131&amp;$A$126,Region!$J:$J,0))</f>
        <v>9.3034169899224202E-3</v>
      </c>
      <c r="F131" s="28"/>
      <c r="G131" s="28"/>
      <c r="H131" s="28"/>
      <c r="I131" s="28"/>
      <c r="J131" s="28"/>
    </row>
    <row r="132" spans="1:10" x14ac:dyDescent="0.3">
      <c r="A132" s="37" t="s">
        <v>144</v>
      </c>
      <c r="B132" s="29">
        <f>INDEX(Region!K:K,MATCH($A132&amp;$A$126,Region!$J:$J,0))</f>
        <v>0.80694534968727105</v>
      </c>
      <c r="C132" s="29">
        <f>INDEX(Region!L:L,MATCH($A132&amp;$A$126,Region!$J:$J,0))</f>
        <v>0.854083318001151</v>
      </c>
      <c r="D132" s="29">
        <f>INDEX(Region!M:M,MATCH($A132&amp;$A$126,Region!$J:$J,0))</f>
        <v>0.79416493072453198</v>
      </c>
      <c r="E132" s="29">
        <f>INDEX(Region!N:N,MATCH($A132&amp;$A$126,Region!$J:$J,0))</f>
        <v>0</v>
      </c>
      <c r="F132" s="28"/>
      <c r="G132" s="28"/>
      <c r="H132" s="28"/>
      <c r="I132" s="28"/>
      <c r="J132" s="28"/>
    </row>
    <row r="133" spans="1:10" x14ac:dyDescent="0.3">
      <c r="A133" s="28"/>
      <c r="B133" s="28"/>
      <c r="C133" s="28"/>
      <c r="D133" s="28"/>
      <c r="E133" s="28"/>
      <c r="F133" s="28"/>
      <c r="G133" s="28"/>
      <c r="H133" s="28"/>
      <c r="I133" s="28"/>
      <c r="J133" s="28"/>
    </row>
    <row r="134" spans="1:10" x14ac:dyDescent="0.3">
      <c r="A134" s="28"/>
      <c r="B134" s="28"/>
      <c r="C134" s="28"/>
      <c r="D134" s="28"/>
      <c r="E134" s="28"/>
      <c r="F134" s="28"/>
      <c r="G134" s="28"/>
      <c r="H134" s="28"/>
      <c r="I134" s="28"/>
      <c r="J134" s="28"/>
    </row>
    <row r="135" spans="1:10" x14ac:dyDescent="0.3">
      <c r="A135" s="83" t="s">
        <v>13</v>
      </c>
      <c r="B135" s="28"/>
      <c r="C135" s="28"/>
      <c r="D135" s="28"/>
      <c r="E135" s="28"/>
      <c r="F135" s="28"/>
      <c r="G135" s="28"/>
      <c r="H135" s="28"/>
      <c r="I135" s="28"/>
      <c r="J135" s="28"/>
    </row>
    <row r="136" spans="1:10" x14ac:dyDescent="0.3">
      <c r="B136" s="28"/>
      <c r="C136" s="28"/>
      <c r="D136" s="28"/>
      <c r="E136" s="28"/>
      <c r="F136" s="28"/>
      <c r="G136" s="28"/>
      <c r="H136" s="28"/>
      <c r="I136" s="28"/>
      <c r="J136" s="28"/>
    </row>
    <row r="137" spans="1:10" ht="42" x14ac:dyDescent="0.3">
      <c r="B137" s="84" t="s">
        <v>196</v>
      </c>
      <c r="C137" s="84" t="s">
        <v>188</v>
      </c>
      <c r="D137" s="84" t="s">
        <v>189</v>
      </c>
      <c r="E137" s="84" t="s">
        <v>190</v>
      </c>
      <c r="F137" s="28"/>
      <c r="G137" s="28"/>
      <c r="H137" s="28"/>
      <c r="I137" s="28"/>
      <c r="J137" s="28"/>
    </row>
    <row r="138" spans="1:10" x14ac:dyDescent="0.3">
      <c r="A138" s="40" t="s">
        <v>141</v>
      </c>
      <c r="B138" s="29">
        <f>INDEX(Region!K:K,MATCH($A138&amp;$A$135,Region!$J:$J,0))</f>
        <v>0</v>
      </c>
      <c r="C138" s="29">
        <f>INDEX(Region!L:L,MATCH($A138&amp;$A$135,Region!$J:$J,0))</f>
        <v>0</v>
      </c>
      <c r="D138" s="29">
        <f>INDEX(Region!M:M,MATCH($A138&amp;$A$135,Region!$J:$J,0))</f>
        <v>0.68367346938775497</v>
      </c>
      <c r="E138" s="29">
        <f>INDEX(Region!N:N,MATCH($A138&amp;$A$135,Region!$J:$J,0))</f>
        <v>0.82993197278911601</v>
      </c>
      <c r="F138" s="28"/>
      <c r="G138" s="28"/>
      <c r="H138" s="28"/>
      <c r="I138" s="28"/>
      <c r="J138" s="28"/>
    </row>
    <row r="139" spans="1:10" x14ac:dyDescent="0.3">
      <c r="A139" s="28" t="s">
        <v>142</v>
      </c>
      <c r="B139" s="29">
        <f>INDEX(Region!K:K,MATCH($A139&amp;$A$135,Region!$J:$J,0))</f>
        <v>0.41666666666666702</v>
      </c>
      <c r="C139" s="29">
        <f>INDEX(Region!L:L,MATCH($A139&amp;$A$135,Region!$J:$J,0))</f>
        <v>0.30769230769230799</v>
      </c>
      <c r="D139" s="29">
        <f>INDEX(Region!M:M,MATCH($A139&amp;$A$135,Region!$J:$J,0))</f>
        <v>0.28571428571428598</v>
      </c>
      <c r="E139" s="29">
        <f>INDEX(Region!N:N,MATCH($A139&amp;$A$135,Region!$J:$J,0))</f>
        <v>0.16326530612244899</v>
      </c>
      <c r="F139" s="28"/>
      <c r="G139" s="28"/>
      <c r="H139" s="28"/>
      <c r="I139" s="28"/>
      <c r="J139" s="28"/>
    </row>
    <row r="140" spans="1:10" x14ac:dyDescent="0.3">
      <c r="A140" s="28" t="s">
        <v>143</v>
      </c>
      <c r="B140" s="29">
        <f>INDEX(Region!K:K,MATCH($A140&amp;$A$135,Region!$J:$J,0))</f>
        <v>0.58333333333333304</v>
      </c>
      <c r="C140" s="29">
        <f>INDEX(Region!L:L,MATCH($A140&amp;$A$135,Region!$J:$J,0))</f>
        <v>0.69230769230769196</v>
      </c>
      <c r="D140" s="29">
        <f>INDEX(Region!M:M,MATCH($A140&amp;$A$135,Region!$J:$J,0))</f>
        <v>3.06122448979592E-2</v>
      </c>
      <c r="E140" s="29">
        <f>INDEX(Region!N:N,MATCH($A140&amp;$A$135,Region!$J:$J,0))</f>
        <v>0</v>
      </c>
      <c r="F140" s="28"/>
      <c r="G140" s="28"/>
      <c r="H140" s="28"/>
      <c r="I140" s="28"/>
      <c r="J140" s="28"/>
    </row>
    <row r="141" spans="1:10" x14ac:dyDescent="0.3">
      <c r="A141" s="37" t="s">
        <v>144</v>
      </c>
      <c r="B141" s="29">
        <f>INDEX(Region!K:K,MATCH($A141&amp;$A$135,Region!$J:$J,0))</f>
        <v>0</v>
      </c>
      <c r="C141" s="29">
        <f>INDEX(Region!L:L,MATCH($A141&amp;$A$135,Region!$J:$J,0))</f>
        <v>0</v>
      </c>
      <c r="D141" s="29">
        <f>INDEX(Region!M:M,MATCH($A141&amp;$A$135,Region!$J:$J,0))</f>
        <v>0</v>
      </c>
      <c r="E141" s="29">
        <f>INDEX(Region!N:N,MATCH($A141&amp;$A$135,Region!$J:$J,0))</f>
        <v>6.8027210884353704E-3</v>
      </c>
      <c r="F141" s="28"/>
      <c r="G141" s="28"/>
      <c r="H141" s="28"/>
      <c r="I141" s="28"/>
      <c r="J141" s="28"/>
    </row>
    <row r="142" spans="1:10" x14ac:dyDescent="0.3">
      <c r="A142" s="40"/>
      <c r="B142" s="28"/>
      <c r="C142" s="28"/>
      <c r="D142" s="28"/>
      <c r="E142" s="28"/>
      <c r="F142" s="28"/>
      <c r="G142" s="28"/>
      <c r="H142" s="28"/>
      <c r="I142" s="28"/>
      <c r="J142" s="28"/>
    </row>
    <row r="143" spans="1:10" x14ac:dyDescent="0.3">
      <c r="A143" s="83" t="s">
        <v>49</v>
      </c>
      <c r="B143" s="28"/>
      <c r="C143" s="28"/>
      <c r="D143" s="28"/>
      <c r="E143" s="28"/>
      <c r="F143" s="28"/>
      <c r="G143" s="28"/>
      <c r="H143" s="28"/>
      <c r="I143" s="28"/>
      <c r="J143" s="28"/>
    </row>
    <row r="144" spans="1:10" x14ac:dyDescent="0.3">
      <c r="B144" s="28"/>
      <c r="C144" s="28"/>
      <c r="D144" s="28"/>
      <c r="E144" s="28"/>
      <c r="F144" s="28"/>
      <c r="G144" s="28"/>
      <c r="H144" s="28"/>
      <c r="I144" s="28"/>
      <c r="J144" s="28"/>
    </row>
    <row r="145" spans="1:10" ht="42" x14ac:dyDescent="0.3">
      <c r="B145" s="84" t="s">
        <v>189</v>
      </c>
      <c r="C145" s="84" t="s">
        <v>196</v>
      </c>
      <c r="D145" s="84" t="s">
        <v>188</v>
      </c>
      <c r="E145" s="84" t="s">
        <v>190</v>
      </c>
      <c r="F145" s="28"/>
      <c r="G145" s="28"/>
      <c r="H145" s="28"/>
      <c r="I145" s="28"/>
      <c r="J145" s="28"/>
    </row>
    <row r="146" spans="1:10" x14ac:dyDescent="0.3">
      <c r="A146" s="40" t="s">
        <v>141</v>
      </c>
      <c r="B146" s="29">
        <f>INDEX(Region!K:K,MATCH($A146&amp;$A$143,Region!$J:$J,0))</f>
        <v>0.9</v>
      </c>
      <c r="C146" s="29">
        <f>INDEX(Region!L:L,MATCH($A146&amp;$A$143,Region!$J:$J,0))</f>
        <v>0.97058823529411797</v>
      </c>
      <c r="D146" s="29">
        <f>INDEX(Region!M:M,MATCH($A146&amp;$A$143,Region!$J:$J,0))</f>
        <v>0.8</v>
      </c>
      <c r="E146" s="29">
        <f>INDEX(Region!N:N,MATCH($A146&amp;$A$143,Region!$J:$J,0))</f>
        <v>0.76923076923076905</v>
      </c>
      <c r="F146" s="28"/>
      <c r="G146" s="28"/>
      <c r="H146" s="28"/>
      <c r="I146" s="28"/>
      <c r="J146" s="28"/>
    </row>
    <row r="147" spans="1:10" x14ac:dyDescent="0.3">
      <c r="A147" s="28" t="s">
        <v>142</v>
      </c>
      <c r="B147" s="29">
        <f>INDEX(Region!K:K,MATCH($A147&amp;$A$143,Region!$J:$J,0))</f>
        <v>0.1</v>
      </c>
      <c r="C147" s="29">
        <f>INDEX(Region!L:L,MATCH($A147&amp;$A$143,Region!$J:$J,0))</f>
        <v>2.9411764705882401E-2</v>
      </c>
      <c r="D147" s="29">
        <f>INDEX(Region!M:M,MATCH($A147&amp;$A$143,Region!$J:$J,0))</f>
        <v>0.2</v>
      </c>
      <c r="E147" s="29">
        <f>INDEX(Region!N:N,MATCH($A147&amp;$A$143,Region!$J:$J,0))</f>
        <v>0.230769230769231</v>
      </c>
      <c r="F147" s="28"/>
      <c r="G147" s="28"/>
      <c r="H147" s="28"/>
      <c r="I147" s="28"/>
      <c r="J147" s="28"/>
    </row>
    <row r="148" spans="1:10" x14ac:dyDescent="0.3">
      <c r="A148" s="28" t="s">
        <v>143</v>
      </c>
      <c r="B148" s="29">
        <f>INDEX(Region!K:K,MATCH($A148&amp;$A$143,Region!$J:$J,0))</f>
        <v>0</v>
      </c>
      <c r="C148" s="29">
        <f>INDEX(Region!L:L,MATCH($A148&amp;$A$143,Region!$J:$J,0))</f>
        <v>0</v>
      </c>
      <c r="D148" s="29">
        <f>INDEX(Region!M:M,MATCH($A148&amp;$A$143,Region!$J:$J,0))</f>
        <v>0</v>
      </c>
      <c r="E148" s="29">
        <f>INDEX(Region!N:N,MATCH($A148&amp;$A$143,Region!$J:$J,0))</f>
        <v>0</v>
      </c>
      <c r="F148" s="28"/>
      <c r="G148" s="28"/>
      <c r="H148" s="28"/>
      <c r="I148" s="28"/>
      <c r="J148" s="28"/>
    </row>
    <row r="149" spans="1:10" x14ac:dyDescent="0.3">
      <c r="A149" s="37" t="s">
        <v>144</v>
      </c>
      <c r="B149" s="29">
        <f>INDEX(Region!K:K,MATCH($A149&amp;$A$143,Region!$J:$J,0))</f>
        <v>0</v>
      </c>
      <c r="C149" s="29">
        <f>INDEX(Region!L:L,MATCH($A149&amp;$A$143,Region!$J:$J,0))</f>
        <v>0</v>
      </c>
      <c r="D149" s="29">
        <f>INDEX(Region!M:M,MATCH($A149&amp;$A$143,Region!$J:$J,0))</f>
        <v>0</v>
      </c>
      <c r="E149" s="29">
        <f>INDEX(Region!N:N,MATCH($A149&amp;$A$143,Region!$J:$J,0))</f>
        <v>0</v>
      </c>
      <c r="F149" s="28"/>
      <c r="G149" s="28"/>
      <c r="H149" s="28"/>
      <c r="I149" s="28"/>
      <c r="J149" s="28"/>
    </row>
    <row r="150" spans="1:10" x14ac:dyDescent="0.3">
      <c r="A150" s="28"/>
      <c r="B150" s="28"/>
      <c r="C150" s="28"/>
      <c r="D150" s="28"/>
      <c r="E150" s="28"/>
      <c r="F150" s="28"/>
      <c r="G150" s="28"/>
      <c r="H150" s="28"/>
      <c r="I150" s="28"/>
      <c r="J150" s="28"/>
    </row>
    <row r="151" spans="1:10" x14ac:dyDescent="0.3">
      <c r="A151" s="92" t="s">
        <v>150</v>
      </c>
      <c r="B151" s="28"/>
      <c r="C151" s="28"/>
      <c r="D151" s="28"/>
      <c r="E151" s="28"/>
      <c r="F151" s="28"/>
      <c r="G151" s="28"/>
      <c r="H151" s="28"/>
      <c r="I151" s="28"/>
      <c r="J151" s="28"/>
    </row>
    <row r="152" spans="1:10" x14ac:dyDescent="0.3">
      <c r="A152" s="83" t="s">
        <v>12</v>
      </c>
      <c r="B152" s="28"/>
      <c r="C152" s="28"/>
      <c r="D152" s="28"/>
      <c r="E152" s="28"/>
      <c r="F152" s="28"/>
      <c r="G152" s="28"/>
      <c r="H152" s="28"/>
      <c r="I152" s="28"/>
      <c r="J152" s="28"/>
    </row>
    <row r="153" spans="1:10" ht="42" x14ac:dyDescent="0.3">
      <c r="B153" s="84" t="s">
        <v>196</v>
      </c>
      <c r="C153" s="84" t="s">
        <v>188</v>
      </c>
      <c r="D153" s="84" t="s">
        <v>189</v>
      </c>
      <c r="E153" s="84" t="s">
        <v>190</v>
      </c>
      <c r="F153" s="28"/>
      <c r="G153" s="28"/>
      <c r="H153" s="28"/>
      <c r="I153" s="28"/>
      <c r="J153" s="28"/>
    </row>
    <row r="154" spans="1:10" x14ac:dyDescent="0.3">
      <c r="A154" s="35" t="s">
        <v>154</v>
      </c>
      <c r="B154" s="29">
        <f>INDEX(Region!K:K,MATCH($A154&amp;$A$152,Region!$J:$J,0))</f>
        <v>0.69960880636492195</v>
      </c>
      <c r="C154" s="29">
        <f>INDEX(Region!L:L,MATCH($A154&amp;$A$152,Region!$J:$J,0))</f>
        <v>0.716051163216188</v>
      </c>
      <c r="D154" s="29">
        <f>INDEX(Region!M:M,MATCH($A154&amp;$A$152,Region!$J:$J,0))</f>
        <v>0.68285722261676796</v>
      </c>
      <c r="E154" s="29">
        <f>INDEX(Region!N:N,MATCH($A154&amp;$A$152,Region!$J:$J,0))</f>
        <v>0.69069985535451806</v>
      </c>
      <c r="F154" s="28"/>
      <c r="G154" s="28"/>
      <c r="H154" s="28"/>
      <c r="I154" s="28"/>
      <c r="J154" s="28"/>
    </row>
    <row r="155" spans="1:10" x14ac:dyDescent="0.3">
      <c r="A155" s="35" t="s">
        <v>151</v>
      </c>
      <c r="B155" s="29">
        <f>INDEX(Region!K:K,MATCH($A155&amp;$A$152,Region!$J:$J,0))</f>
        <v>0.28727175712334901</v>
      </c>
      <c r="C155" s="29">
        <f>INDEX(Region!L:L,MATCH($A155&amp;$A$152,Region!$J:$J,0))</f>
        <v>0.23218740234389099</v>
      </c>
      <c r="D155" s="29">
        <f>INDEX(Region!M:M,MATCH($A155&amp;$A$152,Region!$J:$J,0))</f>
        <v>0.27965733512882501</v>
      </c>
      <c r="E155" s="29">
        <f>INDEX(Region!N:N,MATCH($A155&amp;$A$152,Region!$J:$J,0))</f>
        <v>0.28979201893439999</v>
      </c>
      <c r="F155" s="28"/>
      <c r="G155" s="28"/>
      <c r="H155" s="28"/>
      <c r="I155" s="28"/>
      <c r="J155" s="28"/>
    </row>
    <row r="156" spans="1:10" x14ac:dyDescent="0.3">
      <c r="A156" s="35" t="s">
        <v>152</v>
      </c>
      <c r="B156" s="29">
        <f>INDEX(Region!K:K,MATCH($A156&amp;$A$152,Region!$J:$J,0))</f>
        <v>7.8781990781365205E-3</v>
      </c>
      <c r="C156" s="29">
        <f>INDEX(Region!L:L,MATCH($A156&amp;$A$152,Region!$J:$J,0))</f>
        <v>2.16488917801952E-2</v>
      </c>
      <c r="D156" s="29">
        <f>INDEX(Region!M:M,MATCH($A156&amp;$A$152,Region!$J:$J,0))</f>
        <v>3.5032771851000302E-2</v>
      </c>
      <c r="E156" s="29">
        <f>INDEX(Region!N:N,MATCH($A156&amp;$A$152,Region!$J:$J,0))</f>
        <v>1.9508125711081799E-2</v>
      </c>
      <c r="F156" s="28"/>
      <c r="G156" s="28"/>
      <c r="H156" s="28"/>
      <c r="I156" s="28"/>
      <c r="J156" s="28"/>
    </row>
    <row r="157" spans="1:10" x14ac:dyDescent="0.3">
      <c r="A157" s="35" t="s">
        <v>153</v>
      </c>
      <c r="B157" s="29">
        <f>INDEX(Region!K:K,MATCH($A157&amp;$A$152,Region!$J:$J,0))</f>
        <v>5.2412374335933402E-3</v>
      </c>
      <c r="C157" s="29">
        <f>INDEX(Region!L:L,MATCH($A157&amp;$A$152,Region!$J:$J,0))</f>
        <v>3.0112542659725999E-2</v>
      </c>
      <c r="D157" s="29">
        <f>INDEX(Region!M:M,MATCH($A157&amp;$A$152,Region!$J:$J,0))</f>
        <v>2.4526704034066801E-3</v>
      </c>
      <c r="E157" s="29">
        <f>INDEX(Region!N:N,MATCH($A157&amp;$A$152,Region!$J:$J,0))</f>
        <v>0</v>
      </c>
      <c r="F157" s="28"/>
      <c r="G157" s="28"/>
      <c r="H157" s="28"/>
      <c r="I157" s="28"/>
      <c r="J157" s="28"/>
    </row>
    <row r="158" spans="1:10" x14ac:dyDescent="0.3">
      <c r="A158" s="40"/>
      <c r="B158" s="49"/>
      <c r="F158" s="28"/>
      <c r="G158" s="28"/>
      <c r="H158" s="28"/>
      <c r="I158" s="28"/>
      <c r="J158" s="28"/>
    </row>
    <row r="159" spans="1:10" x14ac:dyDescent="0.3">
      <c r="A159" s="83" t="s">
        <v>13</v>
      </c>
      <c r="F159" s="28"/>
      <c r="G159" s="28"/>
      <c r="H159" s="28"/>
      <c r="I159" s="28"/>
      <c r="J159" s="28"/>
    </row>
    <row r="160" spans="1:10" ht="42" x14ac:dyDescent="0.3">
      <c r="B160" s="84" t="s">
        <v>196</v>
      </c>
      <c r="C160" s="84" t="s">
        <v>188</v>
      </c>
      <c r="D160" s="84" t="s">
        <v>189</v>
      </c>
      <c r="E160" s="84" t="s">
        <v>190</v>
      </c>
      <c r="F160" s="28"/>
      <c r="G160" s="28"/>
      <c r="H160" s="28"/>
      <c r="I160" s="28"/>
      <c r="J160" s="28"/>
    </row>
    <row r="161" spans="1:10" x14ac:dyDescent="0.3">
      <c r="A161" s="35" t="s">
        <v>154</v>
      </c>
      <c r="B161" s="29">
        <f>INDEX(Region!K:K,MATCH($A161&amp;$A$159,Region!$J:$J,0))</f>
        <v>0</v>
      </c>
      <c r="C161" s="29">
        <f>INDEX(Region!L:L,MATCH($A161&amp;$A$159,Region!$J:$J,0))</f>
        <v>0</v>
      </c>
      <c r="D161" s="29">
        <f>INDEX(Region!M:M,MATCH($A161&amp;$A$159,Region!$J:$J,0))</f>
        <v>0</v>
      </c>
      <c r="E161" s="29">
        <f>INDEX(Region!N:N,MATCH($A161&amp;$A$159,Region!$J:$J,0))</f>
        <v>0.79166666666666696</v>
      </c>
      <c r="F161" s="28"/>
      <c r="G161" s="28"/>
      <c r="H161" s="28"/>
      <c r="I161" s="28"/>
      <c r="J161" s="28"/>
    </row>
    <row r="162" spans="1:10" x14ac:dyDescent="0.3">
      <c r="A162" s="35" t="s">
        <v>151</v>
      </c>
      <c r="B162" s="29">
        <f>INDEX(Region!K:K,MATCH($A162&amp;$A$159,Region!$J:$J,0))</f>
        <v>0.54545454545454497</v>
      </c>
      <c r="C162" s="29">
        <f>INDEX(Region!L:L,MATCH($A162&amp;$A$159,Region!$J:$J,0))</f>
        <v>0.44444444444444398</v>
      </c>
      <c r="D162" s="29">
        <f>INDEX(Region!M:M,MATCH($A162&amp;$A$159,Region!$J:$J,0))</f>
        <v>0.3</v>
      </c>
      <c r="E162" s="29">
        <f>INDEX(Region!N:N,MATCH($A162&amp;$A$159,Region!$J:$J,0))</f>
        <v>0.125</v>
      </c>
      <c r="F162" s="28"/>
      <c r="G162" s="28"/>
      <c r="H162" s="28"/>
      <c r="I162" s="28"/>
      <c r="J162" s="28"/>
    </row>
    <row r="163" spans="1:10" x14ac:dyDescent="0.3">
      <c r="A163" s="35" t="s">
        <v>152</v>
      </c>
      <c r="B163" s="29">
        <f>INDEX(Region!K:K,MATCH($A163&amp;$A$159,Region!$J:$J,0))</f>
        <v>4.5454545454545497E-2</v>
      </c>
      <c r="C163" s="29">
        <f>INDEX(Region!L:L,MATCH($A163&amp;$A$159,Region!$J:$J,0))</f>
        <v>0.55555555555555602</v>
      </c>
      <c r="D163" s="29">
        <f>INDEX(Region!M:M,MATCH($A163&amp;$A$159,Region!$J:$J,0))</f>
        <v>0.7</v>
      </c>
      <c r="E163" s="29">
        <f>INDEX(Region!N:N,MATCH($A163&amp;$A$159,Region!$J:$J,0))</f>
        <v>4.1666666666666699E-2</v>
      </c>
      <c r="F163" s="28"/>
      <c r="G163" s="28"/>
      <c r="H163" s="28"/>
      <c r="I163" s="28"/>
      <c r="J163" s="28"/>
    </row>
    <row r="164" spans="1:10" x14ac:dyDescent="0.3">
      <c r="A164" s="35" t="s">
        <v>153</v>
      </c>
      <c r="B164" s="29">
        <f>INDEX(Region!K:K,MATCH($A164&amp;$A$159,Region!$J:$J,0))</f>
        <v>0.40909090909090901</v>
      </c>
      <c r="C164" s="29">
        <f>INDEX(Region!L:L,MATCH($A164&amp;$A$159,Region!$J:$J,0))</f>
        <v>0</v>
      </c>
      <c r="D164" s="29">
        <f>INDEX(Region!M:M,MATCH($A164&amp;$A$159,Region!$J:$J,0))</f>
        <v>0</v>
      </c>
      <c r="E164" s="29">
        <f>INDEX(Region!N:N,MATCH($A164&amp;$A$159,Region!$J:$J,0))</f>
        <v>4.1666666666666699E-2</v>
      </c>
      <c r="F164" s="28"/>
      <c r="G164" s="28"/>
      <c r="H164" s="28"/>
      <c r="I164" s="28"/>
      <c r="J164" s="28"/>
    </row>
    <row r="165" spans="1:10" x14ac:dyDescent="0.3">
      <c r="A165" s="28"/>
      <c r="B165" s="28"/>
      <c r="C165" s="28"/>
      <c r="D165" s="28"/>
      <c r="E165" s="28"/>
      <c r="F165" s="28"/>
      <c r="G165" s="28"/>
      <c r="H165" s="28"/>
      <c r="I165" s="28"/>
      <c r="J165" s="28"/>
    </row>
    <row r="166" spans="1:10" x14ac:dyDescent="0.3">
      <c r="A166" s="83" t="s">
        <v>49</v>
      </c>
      <c r="B166" s="28"/>
      <c r="C166" s="28"/>
      <c r="D166" s="28"/>
      <c r="E166" s="28"/>
      <c r="F166" s="28"/>
      <c r="G166" s="28"/>
      <c r="H166" s="28"/>
      <c r="I166" s="28"/>
      <c r="J166" s="28"/>
    </row>
    <row r="167" spans="1:10" ht="42" x14ac:dyDescent="0.3">
      <c r="B167" s="84" t="s">
        <v>196</v>
      </c>
      <c r="C167" s="84" t="s">
        <v>188</v>
      </c>
      <c r="D167" s="84" t="s">
        <v>189</v>
      </c>
      <c r="E167" s="84" t="s">
        <v>190</v>
      </c>
      <c r="F167" s="28"/>
      <c r="G167" s="28"/>
      <c r="H167" s="28"/>
      <c r="I167" s="28"/>
      <c r="J167" s="28"/>
    </row>
    <row r="168" spans="1:10" x14ac:dyDescent="0.3">
      <c r="A168" s="35" t="s">
        <v>154</v>
      </c>
      <c r="B168" s="29">
        <f>INDEX(Region!K:K,MATCH($A168&amp;$A$166,Region!$J:$J,0))</f>
        <v>0.5</v>
      </c>
      <c r="C168" s="29">
        <f>INDEX(Region!L:L,MATCH($A168&amp;$A$166,Region!$J:$J,0))</f>
        <v>0</v>
      </c>
      <c r="D168" s="29">
        <f>INDEX(Region!M:M,MATCH($A168&amp;$A$166,Region!$J:$J,0))</f>
        <v>0</v>
      </c>
      <c r="E168" s="29">
        <f>INDEX(Region!N:N,MATCH($A168&amp;$A$166,Region!$J:$J,0))</f>
        <v>0.66666666666666696</v>
      </c>
      <c r="F168" s="28"/>
      <c r="G168" s="28"/>
      <c r="H168" s="28"/>
      <c r="I168" s="28"/>
      <c r="J168" s="28"/>
    </row>
    <row r="169" spans="1:10" x14ac:dyDescent="0.3">
      <c r="A169" s="35" t="s">
        <v>151</v>
      </c>
      <c r="B169" s="29">
        <f>INDEX(Region!K:K,MATCH($A169&amp;$A$166,Region!$J:$J,0))</f>
        <v>0.5</v>
      </c>
      <c r="C169" s="29">
        <f>INDEX(Region!L:L,MATCH($A169&amp;$A$166,Region!$J:$J,0))</f>
        <v>1</v>
      </c>
      <c r="D169" s="29">
        <f>INDEX(Region!M:M,MATCH($A169&amp;$A$166,Region!$J:$J,0))</f>
        <v>0</v>
      </c>
      <c r="E169" s="29">
        <f>INDEX(Region!N:N,MATCH($A169&amp;$A$166,Region!$J:$J,0))</f>
        <v>0.33333333333333298</v>
      </c>
      <c r="F169" s="28"/>
      <c r="G169" s="28"/>
      <c r="H169" s="28"/>
      <c r="I169" s="28"/>
      <c r="J169" s="28"/>
    </row>
    <row r="170" spans="1:10" x14ac:dyDescent="0.3">
      <c r="A170" s="35" t="s">
        <v>152</v>
      </c>
      <c r="B170" s="29">
        <f>INDEX(Region!K:K,MATCH($A170&amp;$A$166,Region!$J:$J,0))</f>
        <v>0</v>
      </c>
      <c r="C170" s="29">
        <f>INDEX(Region!L:L,MATCH($A170&amp;$A$166,Region!$J:$J,0))</f>
        <v>0</v>
      </c>
      <c r="D170" s="29">
        <f>INDEX(Region!M:M,MATCH($A170&amp;$A$166,Region!$J:$J,0))</f>
        <v>0</v>
      </c>
      <c r="E170" s="29">
        <f>INDEX(Region!N:N,MATCH($A170&amp;$A$166,Region!$J:$J,0))</f>
        <v>0</v>
      </c>
      <c r="F170" s="28"/>
      <c r="G170" s="28"/>
      <c r="H170" s="28"/>
      <c r="I170" s="28"/>
      <c r="J170" s="28"/>
    </row>
    <row r="171" spans="1:10" x14ac:dyDescent="0.3">
      <c r="A171" s="35" t="s">
        <v>153</v>
      </c>
      <c r="B171" s="29">
        <f>INDEX(Region!K:K,MATCH($A171&amp;$A$166,Region!$J:$J,0))</f>
        <v>0</v>
      </c>
      <c r="C171" s="29">
        <f>INDEX(Region!L:L,MATCH($A171&amp;$A$166,Region!$J:$J,0))</f>
        <v>0</v>
      </c>
      <c r="D171" s="29">
        <f>INDEX(Region!M:M,MATCH($A171&amp;$A$166,Region!$J:$J,0))</f>
        <v>0</v>
      </c>
      <c r="E171" s="29">
        <f>INDEX(Region!N:N,MATCH($A171&amp;$A$166,Region!$J:$J,0))</f>
        <v>0</v>
      </c>
      <c r="F171" s="28"/>
      <c r="G171" s="28"/>
      <c r="H171" s="28"/>
      <c r="I171" s="28"/>
      <c r="J171" s="28"/>
    </row>
    <row r="172" spans="1:10" x14ac:dyDescent="0.3">
      <c r="A172" s="28"/>
      <c r="B172" s="28"/>
      <c r="C172" s="28"/>
      <c r="D172" s="28"/>
      <c r="E172" s="28"/>
      <c r="F172" s="28"/>
      <c r="G172" s="28"/>
      <c r="H172" s="28"/>
      <c r="I172" s="28"/>
      <c r="J172" s="28"/>
    </row>
    <row r="173" spans="1:10" x14ac:dyDescent="0.3">
      <c r="A173" s="71"/>
      <c r="B173" s="28"/>
      <c r="C173" s="28"/>
      <c r="D173" s="28"/>
      <c r="E173" s="28"/>
      <c r="F173" s="28"/>
      <c r="G173" s="28"/>
      <c r="H173" s="28"/>
      <c r="I173" s="28"/>
      <c r="J173" s="28"/>
    </row>
    <row r="174" spans="1:10" x14ac:dyDescent="0.3">
      <c r="A174" s="93" t="s">
        <v>155</v>
      </c>
      <c r="B174" s="28"/>
      <c r="C174" s="28"/>
      <c r="D174" s="28"/>
      <c r="E174" s="28"/>
      <c r="F174" s="28"/>
      <c r="G174" s="28"/>
      <c r="H174" s="28"/>
      <c r="I174" s="28"/>
      <c r="J174" s="28"/>
    </row>
    <row r="175" spans="1:10" x14ac:dyDescent="0.3">
      <c r="A175" s="83" t="s">
        <v>12</v>
      </c>
      <c r="B175" s="28"/>
      <c r="C175" s="28"/>
      <c r="D175" s="28"/>
      <c r="E175" s="28"/>
      <c r="F175" s="28"/>
      <c r="G175" s="28"/>
      <c r="H175" s="28"/>
      <c r="I175" s="28"/>
      <c r="J175" s="28"/>
    </row>
    <row r="176" spans="1:10" x14ac:dyDescent="0.3">
      <c r="B176" s="28"/>
      <c r="C176" s="28"/>
      <c r="D176" s="28"/>
      <c r="E176" s="28"/>
      <c r="F176" s="28"/>
      <c r="G176" s="28"/>
      <c r="H176" s="28"/>
      <c r="I176" s="28"/>
      <c r="J176" s="28"/>
    </row>
    <row r="177" spans="1:10" ht="42" x14ac:dyDescent="0.3">
      <c r="B177" s="84" t="s">
        <v>196</v>
      </c>
      <c r="C177" s="84" t="s">
        <v>188</v>
      </c>
      <c r="D177" s="84" t="s">
        <v>189</v>
      </c>
      <c r="E177" s="84" t="s">
        <v>190</v>
      </c>
      <c r="F177" s="28"/>
      <c r="G177" s="28"/>
      <c r="H177" s="28"/>
      <c r="I177" s="28"/>
      <c r="J177" s="28"/>
    </row>
    <row r="178" spans="1:10" x14ac:dyDescent="0.3">
      <c r="A178" s="36" t="s">
        <v>158</v>
      </c>
      <c r="B178" s="29">
        <f>INDEX(Region!K:K,MATCH($A178&amp;$A$175,Region!$J:$J,0))</f>
        <v>0.51274439969630103</v>
      </c>
      <c r="C178" s="29">
        <f>INDEX(Region!L:L,MATCH($A178&amp;$A$175,Region!$J:$J,0))</f>
        <v>0.58084847854538502</v>
      </c>
      <c r="D178" s="29">
        <f>INDEX(Region!M:M,MATCH($A178&amp;$A$175,Region!$J:$J,0))</f>
        <v>0.48534354288457399</v>
      </c>
      <c r="E178" s="29">
        <f>INDEX(Region!N:N,MATCH($A178&amp;$A$175,Region!$J:$J,0))</f>
        <v>0.60125809995490798</v>
      </c>
      <c r="F178" s="28"/>
      <c r="G178" s="28"/>
      <c r="H178" s="28"/>
      <c r="I178" s="28"/>
      <c r="J178" s="28"/>
    </row>
    <row r="179" spans="1:10" x14ac:dyDescent="0.3">
      <c r="A179" s="36" t="s">
        <v>156</v>
      </c>
      <c r="B179" s="29">
        <f>INDEX(Region!K:K,MATCH($A179&amp;$A$175,Region!$J:$J,0))</f>
        <v>0.38498657286037902</v>
      </c>
      <c r="C179" s="29">
        <f>INDEX(Region!L:L,MATCH($A179&amp;$A$175,Region!$J:$J,0))</f>
        <v>0.35655865605491599</v>
      </c>
      <c r="D179" s="29">
        <f>INDEX(Region!M:M,MATCH($A179&amp;$A$175,Region!$J:$J,0))</f>
        <v>0.436822097485492</v>
      </c>
      <c r="E179" s="29">
        <f>INDEX(Region!N:N,MATCH($A179&amp;$A$175,Region!$J:$J,0))</f>
        <v>0.31766303544052399</v>
      </c>
      <c r="F179" s="28"/>
      <c r="G179" s="28"/>
      <c r="H179" s="28"/>
      <c r="I179" s="28"/>
      <c r="J179" s="28"/>
    </row>
    <row r="180" spans="1:10" x14ac:dyDescent="0.3">
      <c r="A180" s="36" t="s">
        <v>157</v>
      </c>
      <c r="B180" s="29">
        <f>INDEX(Region!K:K,MATCH($A180&amp;$A$175,Region!$J:$J,0))</f>
        <v>0.102269027443319</v>
      </c>
      <c r="C180" s="29">
        <f>INDEX(Region!L:L,MATCH($A180&amp;$A$175,Region!$J:$J,0))</f>
        <v>6.2592865399699896E-2</v>
      </c>
      <c r="D180" s="29">
        <f>INDEX(Region!M:M,MATCH($A180&amp;$A$175,Region!$J:$J,0))</f>
        <v>7.7834359629933902E-2</v>
      </c>
      <c r="E180" s="29">
        <f>INDEX(Region!N:N,MATCH($A180&amp;$A$175,Region!$J:$J,0))</f>
        <v>8.1078864604567605E-2</v>
      </c>
      <c r="F180" s="28"/>
      <c r="G180" s="28"/>
      <c r="H180" s="28"/>
      <c r="I180" s="28"/>
      <c r="J180" s="28"/>
    </row>
    <row r="181" spans="1:10" x14ac:dyDescent="0.3">
      <c r="A181" s="36" t="s">
        <v>159</v>
      </c>
      <c r="B181" s="29">
        <f>INDEX(Region!K:K,MATCH($A181&amp;$A$175,Region!$J:$J,0))</f>
        <v>0</v>
      </c>
      <c r="C181" s="29">
        <f>INDEX(Region!L:L,MATCH($A181&amp;$A$175,Region!$J:$J,0))</f>
        <v>0</v>
      </c>
      <c r="D181" s="29">
        <f>INDEX(Region!M:M,MATCH($A181&amp;$A$175,Region!$J:$J,0))</f>
        <v>0</v>
      </c>
      <c r="E181" s="29">
        <f>INDEX(Region!N:N,MATCH($A181&amp;$A$175,Region!$J:$J,0))</f>
        <v>0</v>
      </c>
      <c r="F181" s="28"/>
      <c r="G181" s="28"/>
      <c r="H181" s="28"/>
      <c r="I181" s="28"/>
      <c r="J181" s="28"/>
    </row>
    <row r="182" spans="1:10" x14ac:dyDescent="0.3">
      <c r="A182" s="28"/>
      <c r="B182" s="28"/>
      <c r="C182" s="28"/>
      <c r="D182" s="28"/>
      <c r="E182" s="28"/>
      <c r="F182" s="28"/>
      <c r="G182" s="28"/>
      <c r="H182" s="28"/>
      <c r="I182" s="28"/>
      <c r="J182" s="28"/>
    </row>
    <row r="183" spans="1:10" x14ac:dyDescent="0.3">
      <c r="A183" s="83" t="s">
        <v>13</v>
      </c>
      <c r="B183" s="28"/>
      <c r="C183" s="28"/>
      <c r="D183" s="28"/>
      <c r="E183" s="28"/>
      <c r="F183" s="28"/>
      <c r="G183" s="28"/>
      <c r="H183" s="28"/>
      <c r="I183" s="28"/>
      <c r="J183" s="28"/>
    </row>
    <row r="184" spans="1:10" x14ac:dyDescent="0.3">
      <c r="B184" s="28"/>
      <c r="C184" s="28"/>
      <c r="D184" s="28"/>
      <c r="E184" s="28"/>
      <c r="F184" s="28"/>
      <c r="G184" s="28"/>
      <c r="H184" s="28"/>
      <c r="I184" s="28"/>
      <c r="J184" s="28"/>
    </row>
    <row r="185" spans="1:10" ht="42" x14ac:dyDescent="0.3">
      <c r="B185" s="84" t="s">
        <v>196</v>
      </c>
      <c r="C185" s="84" t="s">
        <v>188</v>
      </c>
      <c r="D185" s="84" t="s">
        <v>189</v>
      </c>
      <c r="E185" s="84" t="s">
        <v>190</v>
      </c>
      <c r="F185" s="28"/>
      <c r="G185" s="28"/>
      <c r="H185" s="28"/>
      <c r="I185" s="28"/>
      <c r="J185" s="28"/>
    </row>
    <row r="186" spans="1:10" x14ac:dyDescent="0.3">
      <c r="A186" s="36" t="s">
        <v>158</v>
      </c>
      <c r="B186" s="29">
        <f>INDEX(Region!K:K,MATCH($A186&amp;$A$183,Region!$J:$J,0))</f>
        <v>0.43333333333333302</v>
      </c>
      <c r="C186" s="29">
        <f>INDEX(Region!L:L,MATCH($A186&amp;$A$183,Region!$J:$J,0))</f>
        <v>0.55844155844155796</v>
      </c>
      <c r="D186" s="29">
        <f>INDEX(Region!M:M,MATCH($A186&amp;$A$183,Region!$J:$J,0))</f>
        <v>2.5974025974026E-2</v>
      </c>
      <c r="E186" s="29">
        <f>INDEX(Region!N:N,MATCH($A186&amp;$A$183,Region!$J:$J,0))</f>
        <v>0.69736842105263197</v>
      </c>
      <c r="F186" s="28"/>
      <c r="G186" s="28"/>
      <c r="H186" s="28"/>
      <c r="I186" s="28"/>
      <c r="J186" s="28"/>
    </row>
    <row r="187" spans="1:10" x14ac:dyDescent="0.3">
      <c r="A187" s="36" t="s">
        <v>156</v>
      </c>
      <c r="B187" s="29">
        <f>INDEX(Region!K:K,MATCH($A187&amp;$A$183,Region!$J:$J,0))</f>
        <v>0.5</v>
      </c>
      <c r="C187" s="29">
        <f>INDEX(Region!L:L,MATCH($A187&amp;$A$183,Region!$J:$J,0))</f>
        <v>0.415584415584416</v>
      </c>
      <c r="D187" s="29">
        <f>INDEX(Region!M:M,MATCH($A187&amp;$A$183,Region!$J:$J,0))</f>
        <v>0</v>
      </c>
      <c r="E187" s="29">
        <f>INDEX(Region!N:N,MATCH($A187&amp;$A$183,Region!$J:$J,0))</f>
        <v>0.26315789473684198</v>
      </c>
      <c r="F187" s="28"/>
      <c r="G187" s="28"/>
      <c r="H187" s="28"/>
      <c r="I187" s="28"/>
      <c r="J187" s="28"/>
    </row>
    <row r="188" spans="1:10" x14ac:dyDescent="0.3">
      <c r="A188" s="36" t="s">
        <v>157</v>
      </c>
      <c r="B188" s="29">
        <f>INDEX(Region!K:K,MATCH($A188&amp;$A$183,Region!$J:$J,0))</f>
        <v>6.6666666666666693E-2</v>
      </c>
      <c r="C188" s="29">
        <f>INDEX(Region!L:L,MATCH($A188&amp;$A$183,Region!$J:$J,0))</f>
        <v>2.5974025974026E-2</v>
      </c>
      <c r="D188" s="29">
        <f>INDEX(Region!M:M,MATCH($A188&amp;$A$183,Region!$J:$J,0))</f>
        <v>0.415584415584416</v>
      </c>
      <c r="E188" s="29">
        <f>INDEX(Region!N:N,MATCH($A188&amp;$A$183,Region!$J:$J,0))</f>
        <v>3.94736842105263E-2</v>
      </c>
      <c r="F188" s="28"/>
      <c r="G188" s="28"/>
      <c r="H188" s="28"/>
      <c r="I188" s="28"/>
      <c r="J188" s="28"/>
    </row>
    <row r="189" spans="1:10" x14ac:dyDescent="0.3">
      <c r="A189" s="36" t="s">
        <v>159</v>
      </c>
      <c r="B189" s="29">
        <f>INDEX(Region!K:K,MATCH($A189&amp;$A$183,Region!$J:$J,0))</f>
        <v>0</v>
      </c>
      <c r="C189" s="29">
        <f>INDEX(Region!L:L,MATCH($A189&amp;$A$183,Region!$J:$J,0))</f>
        <v>0</v>
      </c>
      <c r="D189" s="29">
        <f>INDEX(Region!M:M,MATCH($A189&amp;$A$183,Region!$J:$J,0))</f>
        <v>0</v>
      </c>
      <c r="E189" s="29">
        <f>INDEX(Region!N:N,MATCH($A189&amp;$A$183,Region!$J:$J,0))</f>
        <v>0</v>
      </c>
      <c r="F189" s="28"/>
      <c r="G189" s="28"/>
      <c r="H189" s="28"/>
      <c r="I189" s="28"/>
      <c r="J189" s="28"/>
    </row>
    <row r="190" spans="1:10" x14ac:dyDescent="0.3">
      <c r="A190" s="28"/>
      <c r="B190" s="28"/>
      <c r="C190" s="28"/>
      <c r="D190" s="28"/>
      <c r="E190" s="28"/>
      <c r="F190" s="28"/>
      <c r="G190" s="28"/>
      <c r="H190" s="28"/>
      <c r="I190" s="28"/>
      <c r="J190" s="28"/>
    </row>
    <row r="191" spans="1:10" x14ac:dyDescent="0.3">
      <c r="A191" s="83" t="s">
        <v>49</v>
      </c>
      <c r="B191" s="28"/>
      <c r="C191" s="28"/>
      <c r="D191" s="28"/>
      <c r="E191" s="28"/>
      <c r="F191" s="28"/>
      <c r="G191" s="28"/>
      <c r="H191" s="28"/>
      <c r="I191" s="28"/>
      <c r="J191" s="28"/>
    </row>
    <row r="192" spans="1:10" x14ac:dyDescent="0.3">
      <c r="B192" s="28"/>
      <c r="C192" s="28"/>
      <c r="D192" s="28"/>
      <c r="E192" s="28"/>
      <c r="F192" s="28"/>
      <c r="G192" s="28"/>
      <c r="H192" s="28"/>
      <c r="I192" s="28"/>
      <c r="J192" s="28"/>
    </row>
    <row r="193" spans="1:10" ht="42" x14ac:dyDescent="0.3">
      <c r="B193" s="84" t="s">
        <v>196</v>
      </c>
      <c r="C193" s="84" t="s">
        <v>188</v>
      </c>
      <c r="D193" s="84" t="s">
        <v>189</v>
      </c>
      <c r="E193" s="84" t="s">
        <v>190</v>
      </c>
      <c r="F193" s="28"/>
      <c r="G193" s="28"/>
      <c r="H193" s="28"/>
      <c r="I193" s="28"/>
      <c r="J193" s="28"/>
    </row>
    <row r="194" spans="1:10" x14ac:dyDescent="0.3">
      <c r="A194" s="36" t="s">
        <v>158</v>
      </c>
      <c r="B194" s="29">
        <f>INDEX(Region!K:K,MATCH($A194&amp;$A$191,Region!$J:$J,0))</f>
        <v>0</v>
      </c>
      <c r="C194" s="29">
        <f>INDEX(Region!L:L,MATCH($A194&amp;$A$191,Region!$J:$J,0))</f>
        <v>0.76470588235294101</v>
      </c>
      <c r="D194" s="29">
        <f>INDEX(Region!M:M,MATCH($A194&amp;$A$191,Region!$J:$J,0))</f>
        <v>0.71428571428571397</v>
      </c>
      <c r="E194" s="29">
        <f>INDEX(Region!N:N,MATCH($A194&amp;$A$191,Region!$J:$J,0))</f>
        <v>0.6</v>
      </c>
      <c r="F194" s="28"/>
      <c r="G194" s="28"/>
      <c r="H194" s="28"/>
      <c r="I194" s="28"/>
      <c r="J194" s="28"/>
    </row>
    <row r="195" spans="1:10" x14ac:dyDescent="0.3">
      <c r="A195" s="36" t="s">
        <v>156</v>
      </c>
      <c r="B195" s="29">
        <f>INDEX(Region!K:K,MATCH($A195&amp;$A$191,Region!$J:$J,0))</f>
        <v>0.38888888888888901</v>
      </c>
      <c r="C195" s="29">
        <f>INDEX(Region!L:L,MATCH($A195&amp;$A$191,Region!$J:$J,0))</f>
        <v>0.23529411764705899</v>
      </c>
      <c r="D195" s="29">
        <f>INDEX(Region!M:M,MATCH($A195&amp;$A$191,Region!$J:$J,0))</f>
        <v>0</v>
      </c>
      <c r="E195" s="29">
        <f>INDEX(Region!N:N,MATCH($A195&amp;$A$191,Region!$J:$J,0))</f>
        <v>0</v>
      </c>
      <c r="F195" s="28"/>
      <c r="G195" s="28"/>
      <c r="H195" s="28"/>
      <c r="I195" s="28"/>
      <c r="J195" s="28"/>
    </row>
    <row r="196" spans="1:10" x14ac:dyDescent="0.3">
      <c r="A196" s="36" t="s">
        <v>157</v>
      </c>
      <c r="B196" s="29">
        <f>INDEX(Region!K:K,MATCH($A196&amp;$A$191,Region!$J:$J,0))</f>
        <v>0.61111111111111105</v>
      </c>
      <c r="C196" s="29">
        <f>INDEX(Region!L:L,MATCH($A196&amp;$A$191,Region!$J:$J,0))</f>
        <v>0</v>
      </c>
      <c r="D196" s="29">
        <f>INDEX(Region!M:M,MATCH($A196&amp;$A$191,Region!$J:$J,0))</f>
        <v>0.28571428571428598</v>
      </c>
      <c r="E196" s="29">
        <f>INDEX(Region!N:N,MATCH($A196&amp;$A$191,Region!$J:$J,0))</f>
        <v>0.4</v>
      </c>
      <c r="F196" s="28"/>
      <c r="G196" s="28"/>
      <c r="H196" s="28"/>
      <c r="I196" s="28"/>
      <c r="J196" s="28"/>
    </row>
    <row r="197" spans="1:10" x14ac:dyDescent="0.3">
      <c r="A197" s="36" t="s">
        <v>159</v>
      </c>
      <c r="B197" s="29">
        <f>INDEX(Region!K:K,MATCH($A197&amp;$A$191,Region!$J:$J,0))</f>
        <v>0</v>
      </c>
      <c r="C197" s="29">
        <f>INDEX(Region!L:L,MATCH($A197&amp;$A$191,Region!$J:$J,0))</f>
        <v>0</v>
      </c>
      <c r="D197" s="29">
        <f>INDEX(Region!M:M,MATCH($A197&amp;$A$191,Region!$J:$J,0))</f>
        <v>0</v>
      </c>
      <c r="E197" s="29">
        <f>INDEX(Region!N:N,MATCH($A197&amp;$A$191,Region!$J:$J,0))</f>
        <v>0</v>
      </c>
      <c r="F197" s="28"/>
      <c r="G197" s="28"/>
      <c r="H197" s="28"/>
      <c r="I197" s="28"/>
      <c r="J197" s="28"/>
    </row>
    <row r="198" spans="1:10" x14ac:dyDescent="0.3">
      <c r="A198" s="50"/>
      <c r="B198" s="49"/>
      <c r="F198" s="28"/>
      <c r="G198" s="28"/>
      <c r="H198" s="28"/>
      <c r="I198" s="28"/>
      <c r="J198" s="28"/>
    </row>
    <row r="199" spans="1:10" x14ac:dyDescent="0.3">
      <c r="A199" s="93" t="s">
        <v>163</v>
      </c>
      <c r="B199" s="28"/>
      <c r="C199" s="28"/>
      <c r="D199" s="28"/>
      <c r="E199" s="28"/>
      <c r="F199" s="28"/>
      <c r="G199" s="28"/>
      <c r="H199" s="28"/>
      <c r="I199" s="28"/>
      <c r="J199" s="28"/>
    </row>
    <row r="200" spans="1:10" x14ac:dyDescent="0.3">
      <c r="A200" s="83" t="s">
        <v>12</v>
      </c>
      <c r="B200" s="28"/>
      <c r="C200" s="28"/>
      <c r="D200" s="28"/>
      <c r="E200" s="28"/>
      <c r="F200" s="28"/>
      <c r="G200" s="28"/>
      <c r="H200" s="28"/>
      <c r="I200" s="28"/>
      <c r="J200" s="28"/>
    </row>
    <row r="201" spans="1:10" x14ac:dyDescent="0.3">
      <c r="B201" s="28"/>
      <c r="C201" s="28"/>
      <c r="D201" s="28"/>
      <c r="E201" s="28"/>
      <c r="F201" s="28"/>
      <c r="G201" s="28"/>
      <c r="H201" s="28"/>
      <c r="I201" s="28"/>
      <c r="J201" s="28"/>
    </row>
    <row r="202" spans="1:10" ht="42" x14ac:dyDescent="0.3">
      <c r="B202" s="84" t="s">
        <v>196</v>
      </c>
      <c r="C202" s="84" t="s">
        <v>188</v>
      </c>
      <c r="D202" s="84" t="s">
        <v>189</v>
      </c>
      <c r="E202" s="84" t="s">
        <v>190</v>
      </c>
      <c r="F202" s="28"/>
      <c r="G202" s="28"/>
      <c r="H202" s="28"/>
      <c r="I202" s="28"/>
      <c r="J202" s="28"/>
    </row>
    <row r="203" spans="1:10" x14ac:dyDescent="0.3">
      <c r="A203" s="36" t="s">
        <v>164</v>
      </c>
      <c r="B203" s="29">
        <f>INDEX(Region!K:K,MATCH($A203&amp;$A$200,Region!$J:$J,0))</f>
        <v>0.20860119245764</v>
      </c>
      <c r="C203" s="29">
        <f>INDEX(Region!L:L,MATCH($A203&amp;$A$200,Region!$J:$J,0))</f>
        <v>0.25517741713569497</v>
      </c>
      <c r="D203" s="29">
        <f>INDEX(Region!M:M,MATCH($A203&amp;$A$200,Region!$J:$J,0))</f>
        <v>0.16277974075398</v>
      </c>
      <c r="E203" s="29">
        <f>INDEX(Region!N:N,MATCH($A203&amp;$A$200,Region!$J:$J,0))</f>
        <v>0.26260504030189702</v>
      </c>
      <c r="F203" s="28"/>
      <c r="G203" s="28"/>
      <c r="H203" s="28"/>
      <c r="I203" s="28"/>
      <c r="J203" s="28"/>
    </row>
    <row r="204" spans="1:10" x14ac:dyDescent="0.3">
      <c r="A204" s="36" t="s">
        <v>165</v>
      </c>
      <c r="B204" s="29">
        <f>INDEX(Region!K:K,MATCH($A204&amp;$A$200,Region!$J:$J,0))</f>
        <v>0.44836973683793302</v>
      </c>
      <c r="C204" s="29">
        <f>INDEX(Region!L:L,MATCH($A204&amp;$A$200,Region!$J:$J,0))</f>
        <v>0.46900187713337799</v>
      </c>
      <c r="D204" s="29">
        <f>INDEX(Region!M:M,MATCH($A204&amp;$A$200,Region!$J:$J,0))</f>
        <v>0.284673076181435</v>
      </c>
      <c r="E204" s="29">
        <f>INDEX(Region!N:N,MATCH($A204&amp;$A$200,Region!$J:$J,0))</f>
        <v>0.50401205880187405</v>
      </c>
      <c r="F204" s="28"/>
      <c r="G204" s="28"/>
      <c r="H204" s="28"/>
      <c r="I204" s="28"/>
      <c r="J204" s="28"/>
    </row>
    <row r="205" spans="1:10" x14ac:dyDescent="0.3">
      <c r="A205" s="36" t="s">
        <v>166</v>
      </c>
      <c r="B205" s="29">
        <f>INDEX(Region!K:K,MATCH($A205&amp;$A$200,Region!$J:$J,0))</f>
        <v>0.34302907070442701</v>
      </c>
      <c r="C205" s="29">
        <f>INDEX(Region!L:L,MATCH($A205&amp;$A$200,Region!$J:$J,0))</f>
        <v>0.27582070573092698</v>
      </c>
      <c r="D205" s="29">
        <f>INDEX(Region!M:M,MATCH($A205&amp;$A$200,Region!$J:$J,0))</f>
        <v>0.55254718306458595</v>
      </c>
      <c r="E205" s="29">
        <f>INDEX(Region!N:N,MATCH($A205&amp;$A$200,Region!$J:$J,0))</f>
        <v>0.23338290089623001</v>
      </c>
      <c r="F205" s="28"/>
      <c r="G205" s="28"/>
      <c r="H205" s="28"/>
      <c r="I205" s="28"/>
      <c r="J205" s="28"/>
    </row>
    <row r="206" spans="1:10" x14ac:dyDescent="0.3">
      <c r="A206" s="36" t="s">
        <v>167</v>
      </c>
      <c r="B206" s="29">
        <f>INDEX(Region!K:K,MATCH($A206&amp;$A$200,Region!$J:$J,0))</f>
        <v>0</v>
      </c>
      <c r="C206" s="29">
        <f>INDEX(Region!L:L,MATCH($A206&amp;$A$200,Region!$J:$J,0))</f>
        <v>0</v>
      </c>
      <c r="D206" s="29">
        <f>INDEX(Region!M:M,MATCH($A206&amp;$A$200,Region!$J:$J,0))</f>
        <v>0</v>
      </c>
      <c r="E206" s="29">
        <f>INDEX(Region!N:N,MATCH($A206&amp;$A$200,Region!$J:$J,0))</f>
        <v>0</v>
      </c>
      <c r="F206" s="28"/>
      <c r="G206" s="28"/>
      <c r="H206" s="28"/>
      <c r="I206" s="28"/>
      <c r="J206" s="28"/>
    </row>
    <row r="207" spans="1:10" x14ac:dyDescent="0.3">
      <c r="A207" s="28"/>
      <c r="B207" s="28"/>
      <c r="F207" s="28"/>
      <c r="G207" s="28"/>
      <c r="H207" s="28"/>
      <c r="I207" s="28"/>
      <c r="J207" s="28"/>
    </row>
    <row r="208" spans="1:10" x14ac:dyDescent="0.3">
      <c r="A208" s="83" t="s">
        <v>13</v>
      </c>
      <c r="F208" s="28"/>
      <c r="G208" s="28"/>
      <c r="H208" s="28"/>
      <c r="I208" s="28"/>
      <c r="J208" s="28"/>
    </row>
    <row r="209" spans="1:10" x14ac:dyDescent="0.3">
      <c r="F209" s="28"/>
      <c r="G209" s="28"/>
      <c r="H209" s="28"/>
      <c r="I209" s="28"/>
      <c r="J209" s="28"/>
    </row>
    <row r="210" spans="1:10" ht="42" x14ac:dyDescent="0.3">
      <c r="B210" s="84" t="s">
        <v>196</v>
      </c>
      <c r="C210" s="84" t="s">
        <v>188</v>
      </c>
      <c r="D210" s="84" t="s">
        <v>189</v>
      </c>
      <c r="E210" s="84" t="s">
        <v>190</v>
      </c>
      <c r="F210" s="28"/>
      <c r="G210" s="28"/>
      <c r="H210" s="28"/>
      <c r="I210" s="28"/>
      <c r="J210" s="28"/>
    </row>
    <row r="211" spans="1:10" x14ac:dyDescent="0.3">
      <c r="A211" s="36" t="s">
        <v>164</v>
      </c>
      <c r="B211" s="29">
        <f>INDEX(Region!K:K,MATCH($A211&amp;$A$208,Region!$J:$J,0))</f>
        <v>0.6</v>
      </c>
      <c r="C211" s="29">
        <f>INDEX(Region!L:L,MATCH($A211&amp;$A$208,Region!$J:$J,0))</f>
        <v>0.125</v>
      </c>
      <c r="D211" s="29">
        <f>INDEX(Region!M:M,MATCH($A211&amp;$A$208,Region!$J:$J,0))</f>
        <v>0.27272727272727298</v>
      </c>
      <c r="E211" s="29">
        <f>INDEX(Region!N:N,MATCH($A211&amp;$A$208,Region!$J:$J,0))</f>
        <v>0</v>
      </c>
      <c r="F211" s="28"/>
      <c r="G211" s="28"/>
      <c r="H211" s="28"/>
      <c r="I211" s="28"/>
      <c r="J211" s="28"/>
    </row>
    <row r="212" spans="1:10" x14ac:dyDescent="0.3">
      <c r="A212" s="36" t="s">
        <v>165</v>
      </c>
      <c r="B212" s="29">
        <f>INDEX(Region!K:K,MATCH($A212&amp;$A$208,Region!$J:$J,0))</f>
        <v>0.2</v>
      </c>
      <c r="C212" s="29">
        <f>INDEX(Region!L:L,MATCH($A212&amp;$A$208,Region!$J:$J,0))</f>
        <v>0.5</v>
      </c>
      <c r="D212" s="29">
        <f>INDEX(Region!M:M,MATCH($A212&amp;$A$208,Region!$J:$J,0))</f>
        <v>0.54545454545454497</v>
      </c>
      <c r="E212" s="29">
        <f>INDEX(Region!N:N,MATCH($A212&amp;$A$208,Region!$J:$J,0))</f>
        <v>0.28571428571428598</v>
      </c>
      <c r="F212" s="28"/>
      <c r="G212" s="28"/>
      <c r="H212" s="28"/>
      <c r="I212" s="28"/>
      <c r="J212" s="28"/>
    </row>
    <row r="213" spans="1:10" x14ac:dyDescent="0.3">
      <c r="A213" s="36" t="s">
        <v>166</v>
      </c>
      <c r="B213" s="29">
        <f>INDEX(Region!K:K,MATCH($A213&amp;$A$208,Region!$J:$J,0))</f>
        <v>0.2</v>
      </c>
      <c r="C213" s="29">
        <f>INDEX(Region!L:L,MATCH($A213&amp;$A$208,Region!$J:$J,0))</f>
        <v>0.375</v>
      </c>
      <c r="D213" s="29">
        <f>INDEX(Region!M:M,MATCH($A213&amp;$A$208,Region!$J:$J,0))</f>
        <v>0.18181818181818199</v>
      </c>
      <c r="E213" s="29">
        <f>INDEX(Region!N:N,MATCH($A213&amp;$A$208,Region!$J:$J,0))</f>
        <v>0.71428571428571397</v>
      </c>
      <c r="F213" s="28"/>
      <c r="G213" s="28"/>
      <c r="H213" s="28"/>
      <c r="I213" s="28"/>
      <c r="J213" s="28"/>
    </row>
    <row r="214" spans="1:10" x14ac:dyDescent="0.3">
      <c r="A214" s="36" t="s">
        <v>167</v>
      </c>
      <c r="B214" s="29">
        <f>INDEX(Region!K:K,MATCH($A214&amp;$A$208,Region!$J:$J,0))</f>
        <v>0</v>
      </c>
      <c r="C214" s="29">
        <f>INDEX(Region!L:L,MATCH($A214&amp;$A$208,Region!$J:$J,0))</f>
        <v>0</v>
      </c>
      <c r="D214" s="29">
        <f>INDEX(Region!M:M,MATCH($A214&amp;$A$208,Region!$J:$J,0))</f>
        <v>0</v>
      </c>
      <c r="E214" s="29">
        <f>INDEX(Region!N:N,MATCH($A214&amp;$A$208,Region!$J:$J,0))</f>
        <v>0</v>
      </c>
      <c r="F214" s="28"/>
      <c r="G214" s="28"/>
      <c r="H214" s="28"/>
      <c r="I214" s="28"/>
      <c r="J214" s="28"/>
    </row>
    <row r="215" spans="1:10" x14ac:dyDescent="0.3">
      <c r="A215" s="28"/>
      <c r="B215" s="28"/>
      <c r="F215" s="28"/>
      <c r="G215" s="28"/>
      <c r="H215" s="28"/>
      <c r="I215" s="28"/>
      <c r="J215" s="28"/>
    </row>
    <row r="216" spans="1:10" x14ac:dyDescent="0.3">
      <c r="A216" s="83" t="s">
        <v>49</v>
      </c>
      <c r="F216" s="28"/>
      <c r="G216" s="28"/>
      <c r="H216" s="28"/>
      <c r="I216" s="28"/>
      <c r="J216" s="28"/>
    </row>
    <row r="217" spans="1:10" x14ac:dyDescent="0.3">
      <c r="F217" s="28"/>
      <c r="G217" s="28"/>
      <c r="H217" s="28"/>
      <c r="I217" s="28"/>
      <c r="J217" s="28"/>
    </row>
    <row r="218" spans="1:10" ht="42" x14ac:dyDescent="0.3">
      <c r="B218" s="84" t="s">
        <v>196</v>
      </c>
      <c r="C218" s="84" t="s">
        <v>188</v>
      </c>
      <c r="D218" s="84" t="s">
        <v>189</v>
      </c>
      <c r="E218" s="84" t="s">
        <v>190</v>
      </c>
      <c r="F218" s="28"/>
      <c r="G218" s="28"/>
      <c r="H218" s="28"/>
      <c r="I218" s="28"/>
      <c r="J218" s="28"/>
    </row>
    <row r="219" spans="1:10" x14ac:dyDescent="0.3">
      <c r="A219" s="36" t="s">
        <v>164</v>
      </c>
      <c r="B219" s="29">
        <f>INDEX(Region!K:K,MATCH($A219&amp;$A$216,Region!$J:$J,0))</f>
        <v>0</v>
      </c>
      <c r="C219" s="29">
        <f>INDEX(Region!L:L,MATCH($A219&amp;$A$216,Region!$J:$J,0))</f>
        <v>1</v>
      </c>
      <c r="D219" s="29">
        <f>INDEX(Region!M:M,MATCH($A219&amp;$A$216,Region!$J:$J,0))</f>
        <v>0</v>
      </c>
      <c r="E219" s="29">
        <f>INDEX(Region!N:N,MATCH($A219&amp;$A$216,Region!$J:$J,0))</f>
        <v>0.33333333333333298</v>
      </c>
      <c r="F219" s="28"/>
      <c r="G219" s="28"/>
      <c r="H219" s="28"/>
      <c r="I219" s="28"/>
      <c r="J219" s="28"/>
    </row>
    <row r="220" spans="1:10" x14ac:dyDescent="0.3">
      <c r="A220" s="36" t="s">
        <v>165</v>
      </c>
      <c r="B220" s="29">
        <f>INDEX(Region!K:K,MATCH($A220&amp;$A$216,Region!$J:$J,0))</f>
        <v>1</v>
      </c>
      <c r="C220" s="29">
        <f>INDEX(Region!L:L,MATCH($A220&amp;$A$216,Region!$J:$J,0))</f>
        <v>0</v>
      </c>
      <c r="D220" s="29">
        <f>INDEX(Region!M:M,MATCH($A220&amp;$A$216,Region!$J:$J,0))</f>
        <v>0</v>
      </c>
      <c r="E220" s="29">
        <f>INDEX(Region!N:N,MATCH($A220&amp;$A$216,Region!$J:$J,0))</f>
        <v>0.33333333333333298</v>
      </c>
      <c r="F220" s="28"/>
      <c r="G220" s="28"/>
      <c r="H220" s="28"/>
      <c r="I220" s="28"/>
      <c r="J220" s="28"/>
    </row>
    <row r="221" spans="1:10" x14ac:dyDescent="0.3">
      <c r="A221" s="36" t="s">
        <v>166</v>
      </c>
      <c r="B221" s="29">
        <f>INDEX(Region!K:K,MATCH($A221&amp;$A$216,Region!$J:$J,0))</f>
        <v>0</v>
      </c>
      <c r="C221" s="29">
        <f>INDEX(Region!L:L,MATCH($A221&amp;$A$216,Region!$J:$J,0))</f>
        <v>0</v>
      </c>
      <c r="D221" s="29">
        <f>INDEX(Region!M:M,MATCH($A221&amp;$A$216,Region!$J:$J,0))</f>
        <v>0</v>
      </c>
      <c r="E221" s="29">
        <f>INDEX(Region!N:N,MATCH($A221&amp;$A$216,Region!$J:$J,0))</f>
        <v>0.33333333333333298</v>
      </c>
      <c r="F221" s="28"/>
      <c r="G221" s="28"/>
      <c r="H221" s="28"/>
      <c r="I221" s="28"/>
      <c r="J221" s="28"/>
    </row>
    <row r="222" spans="1:10" x14ac:dyDescent="0.3">
      <c r="A222" s="36" t="s">
        <v>167</v>
      </c>
      <c r="B222" s="29">
        <f>INDEX(Region!K:K,MATCH($A222&amp;$A$216,Region!$J:$J,0))</f>
        <v>0</v>
      </c>
      <c r="C222" s="29">
        <f>INDEX(Region!L:L,MATCH($A222&amp;$A$216,Region!$J:$J,0))</f>
        <v>0</v>
      </c>
      <c r="D222" s="29">
        <f>INDEX(Region!M:M,MATCH($A222&amp;$A$216,Region!$J:$J,0))</f>
        <v>0</v>
      </c>
      <c r="E222" s="29">
        <f>INDEX(Region!N:N,MATCH($A222&amp;$A$216,Region!$J:$J,0))</f>
        <v>0</v>
      </c>
      <c r="F222" s="28"/>
      <c r="G222" s="28"/>
      <c r="H222" s="28"/>
      <c r="I222" s="28"/>
      <c r="J222" s="28"/>
    </row>
    <row r="223" spans="1:10" x14ac:dyDescent="0.3">
      <c r="F223" s="28"/>
      <c r="G223" s="28"/>
      <c r="H223" s="28"/>
      <c r="I223" s="28"/>
      <c r="J223" s="28"/>
    </row>
    <row r="224" spans="1:10" x14ac:dyDescent="0.3">
      <c r="A224" s="91" t="s">
        <v>168</v>
      </c>
      <c r="B224" s="89"/>
      <c r="F224" s="28"/>
      <c r="G224" s="28"/>
      <c r="H224" s="28"/>
      <c r="I224" s="28"/>
      <c r="J224" s="28"/>
    </row>
    <row r="225" spans="1:10" x14ac:dyDescent="0.3">
      <c r="A225" s="83" t="s">
        <v>12</v>
      </c>
      <c r="F225" s="28"/>
      <c r="G225" s="28"/>
      <c r="H225" s="28"/>
      <c r="I225" s="28"/>
      <c r="J225" s="28"/>
    </row>
    <row r="226" spans="1:10" x14ac:dyDescent="0.3">
      <c r="F226" s="28"/>
      <c r="G226" s="28"/>
      <c r="H226" s="28"/>
      <c r="I226" s="28"/>
      <c r="J226" s="28"/>
    </row>
    <row r="227" spans="1:10" ht="42" x14ac:dyDescent="0.3">
      <c r="B227" s="84" t="s">
        <v>196</v>
      </c>
      <c r="C227" s="84" t="s">
        <v>188</v>
      </c>
      <c r="D227" s="84" t="s">
        <v>189</v>
      </c>
      <c r="E227" s="84" t="s">
        <v>190</v>
      </c>
      <c r="F227" s="28"/>
      <c r="G227" s="28"/>
      <c r="H227" s="28"/>
      <c r="I227" s="28"/>
      <c r="J227" s="28"/>
    </row>
    <row r="228" spans="1:10" x14ac:dyDescent="0.3">
      <c r="A228" s="36" t="s">
        <v>169</v>
      </c>
      <c r="B228" s="29">
        <f>INDEX(Region!K:K,MATCH($A228&amp;$A$225,Region!$J:$J,0))</f>
        <v>0</v>
      </c>
      <c r="C228" s="29">
        <f>INDEX(Region!L:L,MATCH($A228&amp;$A$225,Region!$J:$J,0))</f>
        <v>0</v>
      </c>
      <c r="D228" s="29">
        <f>INDEX(Region!M:M,MATCH($A228&amp;$A$225,Region!$J:$J,0))</f>
        <v>0</v>
      </c>
      <c r="E228" s="29">
        <f>INDEX(Region!N:N,MATCH($A228&amp;$A$225,Region!$J:$J,0))</f>
        <v>0</v>
      </c>
      <c r="F228" s="28"/>
      <c r="G228" s="28"/>
      <c r="H228" s="28"/>
      <c r="I228" s="28"/>
      <c r="J228" s="28"/>
    </row>
    <row r="229" spans="1:10" x14ac:dyDescent="0.3">
      <c r="A229" s="36" t="s">
        <v>170</v>
      </c>
      <c r="B229" s="29">
        <f>INDEX(Region!K:K,MATCH($A229&amp;$A$225,Region!$J:$J,0))</f>
        <v>0.33412622938721298</v>
      </c>
      <c r="C229" s="29">
        <f>INDEX(Region!L:L,MATCH($A229&amp;$A$225,Region!$J:$J,0))</f>
        <v>0.52535539316179203</v>
      </c>
      <c r="D229" s="29">
        <f>INDEX(Region!M:M,MATCH($A229&amp;$A$225,Region!$J:$J,0))</f>
        <v>0.38513570297802602</v>
      </c>
      <c r="E229" s="29">
        <f>INDEX(Region!N:N,MATCH($A229&amp;$A$225,Region!$J:$J,0))</f>
        <v>0.53664086781749998</v>
      </c>
      <c r="F229" s="28"/>
      <c r="G229" s="28"/>
      <c r="H229" s="28"/>
      <c r="I229" s="28"/>
      <c r="J229" s="28"/>
    </row>
    <row r="230" spans="1:10" x14ac:dyDescent="0.3">
      <c r="A230" s="36" t="s">
        <v>171</v>
      </c>
      <c r="B230" s="29">
        <f>INDEX(Region!K:K,MATCH($A230&amp;$A$225,Region!$J:$J,0))</f>
        <v>0.28694207321113502</v>
      </c>
      <c r="C230" s="29">
        <f>INDEX(Region!L:L,MATCH($A230&amp;$A$225,Region!$J:$J,0))</f>
        <v>0.108617726962959</v>
      </c>
      <c r="D230" s="29">
        <f>INDEX(Region!M:M,MATCH($A230&amp;$A$225,Region!$J:$J,0))</f>
        <v>0.195155150649024</v>
      </c>
      <c r="E230" s="29">
        <f>INDEX(Region!N:N,MATCH($A230&amp;$A$225,Region!$J:$J,0))</f>
        <v>6.8669849586517201E-2</v>
      </c>
      <c r="F230" s="28"/>
      <c r="G230" s="28"/>
      <c r="H230" s="28"/>
      <c r="I230" s="28"/>
      <c r="J230" s="28"/>
    </row>
    <row r="231" spans="1:10" x14ac:dyDescent="0.3">
      <c r="A231" s="36" t="s">
        <v>172</v>
      </c>
      <c r="B231" s="29">
        <f>INDEX(Region!K:K,MATCH($A231&amp;$A$225,Region!$J:$J,0))</f>
        <v>0</v>
      </c>
      <c r="C231" s="29">
        <f>INDEX(Region!L:L,MATCH($A231&amp;$A$225,Region!$J:$J,0))</f>
        <v>0</v>
      </c>
      <c r="D231" s="29">
        <f>INDEX(Region!M:M,MATCH($A231&amp;$A$225,Region!$J:$J,0))</f>
        <v>0.39763116281737698</v>
      </c>
      <c r="E231" s="29">
        <f>INDEX(Region!N:N,MATCH($A231&amp;$A$225,Region!$J:$J,0))</f>
        <v>0.35670086908142401</v>
      </c>
      <c r="F231" s="28"/>
      <c r="G231" s="28"/>
      <c r="H231" s="28"/>
      <c r="I231" s="28"/>
      <c r="J231" s="28"/>
    </row>
    <row r="232" spans="1:10" x14ac:dyDescent="0.3">
      <c r="A232" s="36" t="s">
        <v>216</v>
      </c>
      <c r="B232" s="29">
        <f>INDEX(Region!K:K,MATCH($A232&amp;$A$225,Region!$J:$J,0))</f>
        <v>0.378931697401651</v>
      </c>
      <c r="C232" s="29">
        <f>INDEX(Region!L:L,MATCH($A232&amp;$A$225,Region!$J:$J,0))</f>
        <v>0.36602687987524901</v>
      </c>
      <c r="D232" s="29">
        <f>INDEX(Region!M:M,MATCH($A232&amp;$A$225,Region!$J:$J,0))</f>
        <v>2.2077983555572701E-2</v>
      </c>
      <c r="E232" s="29">
        <f>INDEX(Region!N:N,MATCH($A232&amp;$A$225,Region!$J:$J,0))</f>
        <v>3.7988413514558103E-2</v>
      </c>
      <c r="F232" s="28"/>
      <c r="G232" s="28"/>
      <c r="H232" s="28"/>
      <c r="I232" s="28"/>
      <c r="J232" s="28"/>
    </row>
    <row r="233" spans="1:10" x14ac:dyDescent="0.3">
      <c r="A233" s="28"/>
      <c r="B233" s="28"/>
      <c r="F233" s="28"/>
      <c r="G233" s="28"/>
      <c r="H233" s="28"/>
      <c r="I233" s="28"/>
      <c r="J233" s="28"/>
    </row>
    <row r="234" spans="1:10" x14ac:dyDescent="0.3">
      <c r="A234" s="83" t="s">
        <v>13</v>
      </c>
      <c r="F234" s="28"/>
      <c r="G234" s="28"/>
      <c r="H234" s="28"/>
      <c r="I234" s="28"/>
      <c r="J234" s="28"/>
    </row>
    <row r="235" spans="1:10" x14ac:dyDescent="0.3">
      <c r="F235" s="28"/>
      <c r="G235" s="28"/>
      <c r="H235" s="28"/>
      <c r="I235" s="28"/>
      <c r="J235" s="28"/>
    </row>
    <row r="236" spans="1:10" ht="42" x14ac:dyDescent="0.3">
      <c r="B236" s="84" t="s">
        <v>196</v>
      </c>
      <c r="C236" s="84" t="s">
        <v>188</v>
      </c>
      <c r="D236" s="84" t="s">
        <v>189</v>
      </c>
      <c r="E236" s="84" t="s">
        <v>190</v>
      </c>
      <c r="F236" s="28"/>
      <c r="G236" s="28"/>
      <c r="H236" s="28"/>
      <c r="I236" s="28"/>
      <c r="J236" s="28"/>
    </row>
    <row r="237" spans="1:10" x14ac:dyDescent="0.3">
      <c r="A237" s="36" t="s">
        <v>169</v>
      </c>
      <c r="B237" s="29">
        <f>INDEX(Region!K:K,MATCH($A237&amp;$A$234,Region!$J:$J,0))</f>
        <v>0</v>
      </c>
      <c r="C237" s="29">
        <f>INDEX(Region!L:L,MATCH($A237&amp;$A$234,Region!$J:$J,0))</f>
        <v>0</v>
      </c>
      <c r="D237" s="29">
        <f>INDEX(Region!M:M,MATCH($A237&amp;$A$234,Region!$J:$J,0))</f>
        <v>0</v>
      </c>
      <c r="E237" s="29">
        <f>INDEX(Region!N:N,MATCH($A237&amp;$A$234,Region!$J:$J,0))</f>
        <v>0</v>
      </c>
      <c r="F237" s="28"/>
      <c r="G237" s="28"/>
      <c r="H237" s="28"/>
      <c r="I237" s="28"/>
      <c r="J237" s="28"/>
    </row>
    <row r="238" spans="1:10" x14ac:dyDescent="0.3">
      <c r="A238" s="36" t="s">
        <v>170</v>
      </c>
      <c r="B238" s="29">
        <f>INDEX(Region!K:K,MATCH($A238&amp;$A$234,Region!$J:$J,0))</f>
        <v>0.5</v>
      </c>
      <c r="C238" s="29">
        <f>INDEX(Region!L:L,MATCH($A238&amp;$A$234,Region!$J:$J,0))</f>
        <v>0.875</v>
      </c>
      <c r="D238" s="29">
        <f>INDEX(Region!M:M,MATCH($A238&amp;$A$234,Region!$J:$J,0))</f>
        <v>0.25</v>
      </c>
      <c r="E238" s="29">
        <f>INDEX(Region!N:N,MATCH($A238&amp;$A$234,Region!$J:$J,0))</f>
        <v>0.33333333333333298</v>
      </c>
      <c r="F238" s="28"/>
      <c r="G238" s="28"/>
      <c r="H238" s="28"/>
      <c r="I238" s="28"/>
      <c r="J238" s="28"/>
    </row>
    <row r="239" spans="1:10" x14ac:dyDescent="0.3">
      <c r="A239" s="36" t="s">
        <v>171</v>
      </c>
      <c r="B239" s="29">
        <f>INDEX(Region!K:K,MATCH($A239&amp;$A$234,Region!$J:$J,0))</f>
        <v>0.5</v>
      </c>
      <c r="C239" s="29">
        <f>INDEX(Region!L:L,MATCH($A239&amp;$A$234,Region!$J:$J,0))</f>
        <v>0.125</v>
      </c>
      <c r="D239" s="29">
        <f>INDEX(Region!M:M,MATCH($A239&amp;$A$234,Region!$J:$J,0))</f>
        <v>0.5</v>
      </c>
      <c r="E239" s="29">
        <f>INDEX(Region!N:N,MATCH($A239&amp;$A$234,Region!$J:$J,0))</f>
        <v>0.66666666666666696</v>
      </c>
      <c r="F239" s="28"/>
      <c r="G239" s="28"/>
      <c r="H239" s="28"/>
      <c r="I239" s="28"/>
      <c r="J239" s="28"/>
    </row>
    <row r="240" spans="1:10" x14ac:dyDescent="0.3">
      <c r="A240" s="36" t="s">
        <v>172</v>
      </c>
      <c r="B240" s="29">
        <f>INDEX(Region!K:K,MATCH($A240&amp;$A$234,Region!$J:$J,0))</f>
        <v>0</v>
      </c>
      <c r="C240" s="29">
        <f>INDEX(Region!L:L,MATCH($A240&amp;$A$234,Region!$J:$J,0))</f>
        <v>0</v>
      </c>
      <c r="D240" s="29">
        <f>INDEX(Region!M:M,MATCH($A240&amp;$A$234,Region!$J:$J,0))</f>
        <v>0</v>
      </c>
      <c r="E240" s="29">
        <f>INDEX(Region!N:N,MATCH($A240&amp;$A$234,Region!$J:$J,0))</f>
        <v>0</v>
      </c>
      <c r="F240" s="28"/>
      <c r="G240" s="28"/>
      <c r="H240" s="28"/>
      <c r="I240" s="28"/>
      <c r="J240" s="28"/>
    </row>
    <row r="241" spans="1:10" x14ac:dyDescent="0.3">
      <c r="A241" s="28"/>
      <c r="B241" s="28"/>
      <c r="F241" s="28"/>
      <c r="G241" s="28"/>
      <c r="H241" s="28"/>
      <c r="I241" s="28"/>
      <c r="J241" s="28"/>
    </row>
    <row r="242" spans="1:10" x14ac:dyDescent="0.3">
      <c r="A242" s="83" t="s">
        <v>49</v>
      </c>
      <c r="F242" s="28"/>
      <c r="G242" s="28"/>
      <c r="H242" s="28"/>
      <c r="I242" s="28"/>
      <c r="J242" s="28"/>
    </row>
    <row r="243" spans="1:10" x14ac:dyDescent="0.3">
      <c r="F243" s="28"/>
      <c r="G243" s="28"/>
      <c r="H243" s="28"/>
      <c r="I243" s="28"/>
      <c r="J243" s="28"/>
    </row>
    <row r="244" spans="1:10" ht="42" x14ac:dyDescent="0.3">
      <c r="B244" s="84" t="s">
        <v>196</v>
      </c>
      <c r="C244" s="84" t="s">
        <v>188</v>
      </c>
      <c r="D244" s="84" t="s">
        <v>189</v>
      </c>
      <c r="E244" s="84" t="s">
        <v>190</v>
      </c>
      <c r="F244" s="28"/>
      <c r="G244" s="28"/>
      <c r="H244" s="28"/>
      <c r="I244" s="28"/>
      <c r="J244" s="28"/>
    </row>
    <row r="245" spans="1:10" x14ac:dyDescent="0.3">
      <c r="A245" s="36" t="s">
        <v>169</v>
      </c>
      <c r="B245" s="29">
        <f>INDEX(Region!K:K,MATCH($A245&amp;$A$242,Region!$J:$J,0))</f>
        <v>0</v>
      </c>
      <c r="C245" s="29">
        <f>INDEX(Region!L:L,MATCH($A245&amp;$A$242,Region!$J:$J,0))</f>
        <v>0</v>
      </c>
      <c r="D245" s="29">
        <f>INDEX(Region!M:M,MATCH($A245&amp;$A$242,Region!$J:$J,0))</f>
        <v>0</v>
      </c>
      <c r="E245" s="29">
        <f>INDEX(Region!N:N,MATCH($A245&amp;$A$242,Region!$J:$J,0))</f>
        <v>1</v>
      </c>
      <c r="F245" s="28"/>
      <c r="G245" s="28"/>
      <c r="H245" s="28"/>
      <c r="I245" s="28"/>
      <c r="J245" s="28"/>
    </row>
    <row r="246" spans="1:10" x14ac:dyDescent="0.3">
      <c r="A246" s="36" t="s">
        <v>170</v>
      </c>
      <c r="B246" s="29">
        <f>INDEX(Region!K:K,MATCH($A246&amp;$A$242,Region!$J:$J,0))</f>
        <v>1</v>
      </c>
      <c r="C246" s="29">
        <f>INDEX(Region!L:L,MATCH($A246&amp;$A$242,Region!$J:$J,0))</f>
        <v>0.33333333333333298</v>
      </c>
      <c r="D246" s="29">
        <f>INDEX(Region!M:M,MATCH($A246&amp;$A$242,Region!$J:$J,0))</f>
        <v>0</v>
      </c>
      <c r="E246" s="29">
        <f>INDEX(Region!N:N,MATCH($A246&amp;$A$242,Region!$J:$J,0))</f>
        <v>0</v>
      </c>
      <c r="F246" s="28"/>
      <c r="G246" s="28"/>
      <c r="H246" s="28"/>
      <c r="I246" s="28"/>
      <c r="J246" s="28"/>
    </row>
    <row r="247" spans="1:10" x14ac:dyDescent="0.3">
      <c r="A247" s="36" t="s">
        <v>171</v>
      </c>
      <c r="B247" s="29">
        <f>INDEX(Region!K:K,MATCH($A247&amp;$A$242,Region!$J:$J,0))</f>
        <v>0</v>
      </c>
      <c r="C247" s="29">
        <f>INDEX(Region!L:L,MATCH($A247&amp;$A$242,Region!$J:$J,0))</f>
        <v>0.66666666666666696</v>
      </c>
      <c r="D247" s="29">
        <f>INDEX(Region!M:M,MATCH($A247&amp;$A$242,Region!$J:$J,0))</f>
        <v>0</v>
      </c>
      <c r="E247" s="29">
        <f>INDEX(Region!N:N,MATCH($A247&amp;$A$242,Region!$J:$J,0))</f>
        <v>0</v>
      </c>
      <c r="F247" s="28"/>
      <c r="G247" s="28"/>
      <c r="H247" s="28"/>
      <c r="I247" s="28"/>
      <c r="J247" s="28"/>
    </row>
    <row r="248" spans="1:10" x14ac:dyDescent="0.3">
      <c r="A248" s="36" t="s">
        <v>172</v>
      </c>
      <c r="B248" s="29">
        <f>INDEX(Region!K:K,MATCH($A248&amp;$A$242,Region!$J:$J,0))</f>
        <v>0</v>
      </c>
      <c r="C248" s="29">
        <f>INDEX(Region!L:L,MATCH($A248&amp;$A$242,Region!$J:$J,0))</f>
        <v>0</v>
      </c>
      <c r="D248" s="29">
        <f>INDEX(Region!M:M,MATCH($A248&amp;$A$242,Region!$J:$J,0))</f>
        <v>0</v>
      </c>
      <c r="E248" s="29">
        <f>INDEX(Region!N:N,MATCH($A248&amp;$A$242,Region!$J:$J,0))</f>
        <v>0</v>
      </c>
      <c r="F248" s="28"/>
      <c r="G248" s="28"/>
      <c r="H248" s="28"/>
      <c r="I248" s="28"/>
      <c r="J248" s="28"/>
    </row>
    <row r="249" spans="1:10" x14ac:dyDescent="0.3">
      <c r="A249" s="50"/>
      <c r="B249" s="49"/>
      <c r="C249" s="49"/>
      <c r="D249" s="49"/>
      <c r="E249" s="49"/>
      <c r="F249" s="28"/>
      <c r="G249" s="28"/>
      <c r="H249" s="28"/>
      <c r="I249" s="28"/>
      <c r="J249" s="28"/>
    </row>
    <row r="250" spans="1:10" x14ac:dyDescent="0.3">
      <c r="A250" s="91" t="s">
        <v>209</v>
      </c>
      <c r="B250" s="89"/>
      <c r="F250" s="28"/>
      <c r="G250" s="28"/>
      <c r="H250" s="28"/>
      <c r="I250" s="28"/>
      <c r="J250" s="28"/>
    </row>
    <row r="251" spans="1:10" x14ac:dyDescent="0.3">
      <c r="A251" s="83" t="s">
        <v>12</v>
      </c>
      <c r="F251" s="28"/>
      <c r="G251" s="28"/>
      <c r="H251" s="28"/>
      <c r="I251" s="28"/>
      <c r="J251" s="28"/>
    </row>
    <row r="252" spans="1:10" x14ac:dyDescent="0.3">
      <c r="F252" s="28"/>
      <c r="G252" s="28"/>
      <c r="H252" s="28"/>
      <c r="I252" s="28"/>
      <c r="J252" s="28"/>
    </row>
    <row r="253" spans="1:10" ht="42" x14ac:dyDescent="0.3">
      <c r="B253" s="84" t="s">
        <v>196</v>
      </c>
      <c r="C253" s="84" t="s">
        <v>188</v>
      </c>
      <c r="D253" s="84" t="s">
        <v>189</v>
      </c>
      <c r="E253" s="84" t="s">
        <v>190</v>
      </c>
      <c r="F253" s="28"/>
      <c r="G253" s="28"/>
      <c r="H253" s="28"/>
      <c r="I253" s="28"/>
      <c r="J253" s="28"/>
    </row>
    <row r="254" spans="1:10" x14ac:dyDescent="0.3">
      <c r="A254" s="36" t="s">
        <v>210</v>
      </c>
      <c r="B254" s="29">
        <f>INDEX(Region!K:K,MATCH($A254&amp;$A$251,Region!$J:$J,0))</f>
        <v>0.32178164802136999</v>
      </c>
      <c r="C254" s="29">
        <f>INDEX(Region!L:L,MATCH($A254&amp;$A$251,Region!$J:$J,0))</f>
        <v>0.43565826999760798</v>
      </c>
      <c r="D254" s="29">
        <f>INDEX(Region!M:M,MATCH($A254&amp;$A$251,Region!$J:$J,0))</f>
        <v>0.40300444871058499</v>
      </c>
      <c r="E254" s="29">
        <f>INDEX(Region!N:N,MATCH($A254&amp;$A$251,Region!$J:$J,0))</f>
        <v>0.503191137461799</v>
      </c>
      <c r="F254" s="28"/>
      <c r="G254" s="28"/>
      <c r="H254" s="28"/>
      <c r="I254" s="28"/>
      <c r="J254" s="28"/>
    </row>
    <row r="255" spans="1:10" x14ac:dyDescent="0.3">
      <c r="A255" s="36" t="s">
        <v>211</v>
      </c>
      <c r="B255" s="29">
        <f>INDEX(Region!K:K,MATCH($A255&amp;$A$251,Region!$J:$J,0))</f>
        <v>0.60854644820820902</v>
      </c>
      <c r="C255" s="29">
        <f>INDEX(Region!L:L,MATCH($A255&amp;$A$251,Region!$J:$J,0))</f>
        <v>0.53395077814708003</v>
      </c>
      <c r="D255" s="29">
        <f>INDEX(Region!M:M,MATCH($A255&amp;$A$251,Region!$J:$J,0))</f>
        <v>0.46551935862091498</v>
      </c>
      <c r="E255" s="29">
        <f>INDEX(Region!N:N,MATCH($A255&amp;$A$251,Region!$J:$J,0))</f>
        <v>0.49052808068211401</v>
      </c>
      <c r="F255" s="28"/>
      <c r="G255" s="28"/>
      <c r="H255" s="28"/>
      <c r="I255" s="28"/>
      <c r="J255" s="28"/>
    </row>
    <row r="256" spans="1:10" x14ac:dyDescent="0.3">
      <c r="A256" s="36" t="s">
        <v>212</v>
      </c>
      <c r="B256" s="29">
        <f>INDEX(Region!K:K,MATCH($A256&amp;$A$251,Region!$J:$J,0))</f>
        <v>6.9671903770421498E-2</v>
      </c>
      <c r="C256" s="29">
        <f>INDEX(Region!L:L,MATCH($A256&amp;$A$251,Region!$J:$J,0))</f>
        <v>3.0390951855312199E-2</v>
      </c>
      <c r="D256" s="29">
        <f>INDEX(Region!M:M,MATCH($A256&amp;$A$251,Region!$J:$J,0))</f>
        <v>0.1314761926685</v>
      </c>
      <c r="E256" s="29">
        <f>INDEX(Region!N:N,MATCH($A256&amp;$A$251,Region!$J:$J,0))</f>
        <v>6.28078185608715E-3</v>
      </c>
      <c r="F256" s="28"/>
      <c r="G256" s="28"/>
      <c r="H256" s="28"/>
      <c r="I256" s="28"/>
      <c r="J256" s="28"/>
    </row>
    <row r="257" spans="1:10" x14ac:dyDescent="0.3">
      <c r="A257" s="36" t="s">
        <v>213</v>
      </c>
      <c r="B257" s="29">
        <f>INDEX(Region!K:K,MATCH($A257&amp;$A$251,Region!$J:$J,0))</f>
        <v>0</v>
      </c>
      <c r="C257" s="29">
        <f>INDEX(Region!L:L,MATCH($A257&amp;$A$251,Region!$J:$J,0))</f>
        <v>0</v>
      </c>
      <c r="D257" s="29">
        <f>INDEX(Region!M:M,MATCH($A257&amp;$A$251,Region!$J:$J,0))</f>
        <v>0</v>
      </c>
      <c r="E257" s="29">
        <f>INDEX(Region!N:N,MATCH($A257&amp;$A$251,Region!$J:$J,0))</f>
        <v>0</v>
      </c>
      <c r="F257" s="28"/>
      <c r="G257" s="28"/>
      <c r="H257" s="28"/>
      <c r="I257" s="28"/>
      <c r="J257" s="28"/>
    </row>
    <row r="258" spans="1:10" x14ac:dyDescent="0.3">
      <c r="A258" s="28"/>
      <c r="B258" s="28"/>
      <c r="F258" s="28"/>
      <c r="G258" s="28"/>
      <c r="H258" s="28"/>
      <c r="I258" s="28"/>
      <c r="J258" s="28"/>
    </row>
    <row r="259" spans="1:10" x14ac:dyDescent="0.3">
      <c r="A259" s="83" t="s">
        <v>13</v>
      </c>
      <c r="F259" s="28"/>
      <c r="G259" s="28"/>
      <c r="H259" s="28"/>
      <c r="I259" s="28"/>
      <c r="J259" s="28"/>
    </row>
    <row r="260" spans="1:10" x14ac:dyDescent="0.3">
      <c r="F260" s="28"/>
      <c r="G260" s="28"/>
      <c r="H260" s="28"/>
      <c r="I260" s="28"/>
      <c r="J260" s="28"/>
    </row>
    <row r="261" spans="1:10" ht="42" x14ac:dyDescent="0.3">
      <c r="B261" s="84" t="s">
        <v>196</v>
      </c>
      <c r="C261" s="84" t="s">
        <v>188</v>
      </c>
      <c r="D261" s="84" t="s">
        <v>189</v>
      </c>
      <c r="E261" s="84" t="s">
        <v>190</v>
      </c>
      <c r="F261" s="28"/>
      <c r="G261" s="28"/>
      <c r="H261" s="28"/>
      <c r="I261" s="28"/>
      <c r="J261" s="28"/>
    </row>
    <row r="262" spans="1:10" x14ac:dyDescent="0.3">
      <c r="A262" s="36" t="s">
        <v>210</v>
      </c>
      <c r="B262" s="29">
        <f>INDEX(Region!K:K,MATCH($A262&amp;$A$259,Region!$J:$J,0))</f>
        <v>0.5</v>
      </c>
      <c r="C262" s="29">
        <f>INDEX(Region!L:L,MATCH($A262&amp;$A$259,Region!$J:$J,0))</f>
        <v>0</v>
      </c>
      <c r="D262" s="29">
        <f>INDEX(Region!M:M,MATCH($A262&amp;$A$259,Region!$J:$J,0))</f>
        <v>0.53846153846153899</v>
      </c>
      <c r="E262" s="29">
        <f>INDEX(Region!N:N,MATCH($A262&amp;$A$259,Region!$J:$J,0))</f>
        <v>0</v>
      </c>
      <c r="F262" s="28"/>
      <c r="G262" s="28"/>
      <c r="H262" s="28"/>
      <c r="I262" s="28"/>
      <c r="J262" s="28"/>
    </row>
    <row r="263" spans="1:10" x14ac:dyDescent="0.3">
      <c r="A263" s="36" t="s">
        <v>211</v>
      </c>
      <c r="B263" s="29">
        <f>INDEX(Region!K:K,MATCH($A263&amp;$A$259,Region!$J:$J,0))</f>
        <v>0.25</v>
      </c>
      <c r="C263" s="29">
        <f>INDEX(Region!L:L,MATCH($A263&amp;$A$259,Region!$J:$J,0))</f>
        <v>0.66666666666666696</v>
      </c>
      <c r="D263" s="29">
        <f>INDEX(Region!M:M,MATCH($A263&amp;$A$259,Region!$J:$J,0))</f>
        <v>0.30769230769230799</v>
      </c>
      <c r="E263" s="29">
        <f>INDEX(Region!N:N,MATCH($A263&amp;$A$259,Region!$J:$J,0))</f>
        <v>0.42857142857142899</v>
      </c>
      <c r="F263" s="28"/>
      <c r="G263" s="28"/>
      <c r="H263" s="28"/>
      <c r="I263" s="28"/>
      <c r="J263" s="28"/>
    </row>
    <row r="264" spans="1:10" x14ac:dyDescent="0.3">
      <c r="A264" s="36" t="s">
        <v>212</v>
      </c>
      <c r="B264" s="29">
        <f>INDEX(Region!K:K,MATCH($A264&amp;$A$259,Region!$J:$J,0))</f>
        <v>0.25</v>
      </c>
      <c r="C264" s="29">
        <f>INDEX(Region!L:L,MATCH($A264&amp;$A$259,Region!$J:$J,0))</f>
        <v>0.33333333333333298</v>
      </c>
      <c r="D264" s="29">
        <f>INDEX(Region!M:M,MATCH($A264&amp;$A$259,Region!$J:$J,0))</f>
        <v>0.15384615384615399</v>
      </c>
      <c r="E264" s="29">
        <f>INDEX(Region!N:N,MATCH($A264&amp;$A$259,Region!$J:$J,0))</f>
        <v>0.57142857142857195</v>
      </c>
      <c r="F264" s="28"/>
      <c r="G264" s="28"/>
      <c r="H264" s="28"/>
      <c r="I264" s="28"/>
      <c r="J264" s="28"/>
    </row>
    <row r="265" spans="1:10" x14ac:dyDescent="0.3">
      <c r="A265" s="36" t="s">
        <v>213</v>
      </c>
      <c r="B265" s="29">
        <f>INDEX(Region!K:K,MATCH($A265&amp;$A$259,Region!$J:$J,0))</f>
        <v>0</v>
      </c>
      <c r="C265" s="29">
        <f>INDEX(Region!L:L,MATCH($A265&amp;$A$259,Region!$J:$J,0))</f>
        <v>0</v>
      </c>
      <c r="D265" s="29">
        <f>INDEX(Region!M:M,MATCH($A265&amp;$A$259,Region!$J:$J,0))</f>
        <v>0</v>
      </c>
      <c r="E265" s="29">
        <f>INDEX(Region!N:N,MATCH($A265&amp;$A$259,Region!$J:$J,0))</f>
        <v>0</v>
      </c>
      <c r="F265" s="28"/>
      <c r="G265" s="28"/>
      <c r="H265" s="28"/>
      <c r="I265" s="28"/>
      <c r="J265" s="28"/>
    </row>
    <row r="266" spans="1:10" x14ac:dyDescent="0.3">
      <c r="A266" s="28"/>
      <c r="B266" s="28"/>
      <c r="F266" s="28"/>
      <c r="G266" s="28"/>
      <c r="H266" s="28"/>
      <c r="I266" s="28"/>
      <c r="J266" s="28"/>
    </row>
    <row r="267" spans="1:10" x14ac:dyDescent="0.3">
      <c r="A267" s="83" t="s">
        <v>49</v>
      </c>
      <c r="F267" s="28"/>
      <c r="G267" s="28"/>
      <c r="H267" s="28"/>
      <c r="I267" s="28"/>
      <c r="J267" s="28"/>
    </row>
    <row r="268" spans="1:10" x14ac:dyDescent="0.3">
      <c r="F268" s="28"/>
      <c r="G268" s="28"/>
      <c r="H268" s="28"/>
      <c r="I268" s="28"/>
      <c r="J268" s="28"/>
    </row>
    <row r="269" spans="1:10" ht="42" x14ac:dyDescent="0.3">
      <c r="B269" s="84" t="s">
        <v>196</v>
      </c>
      <c r="C269" s="84" t="s">
        <v>188</v>
      </c>
      <c r="D269" s="84" t="s">
        <v>189</v>
      </c>
      <c r="E269" s="84" t="s">
        <v>190</v>
      </c>
      <c r="F269" s="28"/>
      <c r="G269" s="28"/>
      <c r="H269" s="28"/>
      <c r="I269" s="28"/>
      <c r="J269" s="28"/>
    </row>
    <row r="270" spans="1:10" x14ac:dyDescent="0.3">
      <c r="A270" s="36" t="s">
        <v>210</v>
      </c>
      <c r="B270" s="29">
        <f>INDEX(Region!K:K,MATCH($A270&amp;$A$267,Region!$J:$J,0))</f>
        <v>0</v>
      </c>
      <c r="C270" s="29">
        <f>INDEX(Region!L:L,MATCH($A270&amp;$A$267,Region!$J:$J,0))</f>
        <v>1</v>
      </c>
      <c r="D270" s="29">
        <f>INDEX(Region!M:M,MATCH($A270&amp;$A$267,Region!$J:$J,0))</f>
        <v>0</v>
      </c>
      <c r="E270" s="29">
        <f>INDEX(Region!N:N,MATCH($A270&amp;$A$267,Region!$J:$J,0))</f>
        <v>0</v>
      </c>
      <c r="F270" s="28"/>
      <c r="G270" s="28"/>
      <c r="H270" s="28"/>
      <c r="I270" s="28"/>
      <c r="J270" s="28"/>
    </row>
    <row r="271" spans="1:10" x14ac:dyDescent="0.3">
      <c r="A271" s="36" t="s">
        <v>211</v>
      </c>
      <c r="B271" s="29">
        <f>INDEX(Region!K:K,MATCH($A271&amp;$A$267,Region!$J:$J,0))</f>
        <v>0</v>
      </c>
      <c r="C271" s="29">
        <f>INDEX(Region!L:L,MATCH($A271&amp;$A$267,Region!$J:$J,0))</f>
        <v>0</v>
      </c>
      <c r="D271" s="29">
        <f>INDEX(Region!M:M,MATCH($A271&amp;$A$267,Region!$J:$J,0))</f>
        <v>0</v>
      </c>
      <c r="E271" s="29">
        <f>INDEX(Region!N:N,MATCH($A271&amp;$A$267,Region!$J:$J,0))</f>
        <v>0.25</v>
      </c>
      <c r="F271" s="28"/>
      <c r="G271" s="28"/>
      <c r="H271" s="28"/>
      <c r="I271" s="28"/>
      <c r="J271" s="28"/>
    </row>
    <row r="272" spans="1:10" x14ac:dyDescent="0.3">
      <c r="A272" s="36" t="s">
        <v>212</v>
      </c>
      <c r="B272" s="29">
        <f>INDEX(Region!K:K,MATCH($A272&amp;$A$267,Region!$J:$J,0))</f>
        <v>0</v>
      </c>
      <c r="C272" s="29">
        <f>INDEX(Region!L:L,MATCH($A272&amp;$A$267,Region!$J:$J,0))</f>
        <v>0</v>
      </c>
      <c r="D272" s="29">
        <f>INDEX(Region!M:M,MATCH($A272&amp;$A$267,Region!$J:$J,0))</f>
        <v>0</v>
      </c>
      <c r="E272" s="29">
        <f>INDEX(Region!N:N,MATCH($A272&amp;$A$267,Region!$J:$J,0))</f>
        <v>0.25</v>
      </c>
      <c r="F272" s="28"/>
      <c r="G272" s="28"/>
      <c r="H272" s="28"/>
      <c r="I272" s="28"/>
      <c r="J272" s="28"/>
    </row>
    <row r="273" spans="1:10" x14ac:dyDescent="0.3">
      <c r="A273" s="36" t="s">
        <v>213</v>
      </c>
      <c r="B273" s="29">
        <f>INDEX(Region!K:K,MATCH($A273&amp;$A$267,Region!$J:$J,0))</f>
        <v>0</v>
      </c>
      <c r="C273" s="29">
        <f>INDEX(Region!L:L,MATCH($A273&amp;$A$267,Region!$J:$J,0))</f>
        <v>0</v>
      </c>
      <c r="D273" s="29">
        <f>INDEX(Region!M:M,MATCH($A273&amp;$A$267,Region!$J:$J,0))</f>
        <v>0</v>
      </c>
      <c r="E273" s="29">
        <f>INDEX(Region!N:N,MATCH($A273&amp;$A$267,Region!$J:$J,0))</f>
        <v>0.5</v>
      </c>
      <c r="F273" s="28"/>
      <c r="G273" s="28"/>
      <c r="H273" s="28"/>
      <c r="I273" s="28"/>
      <c r="J273" s="28"/>
    </row>
    <row r="274" spans="1:10" x14ac:dyDescent="0.3">
      <c r="A274" s="50"/>
      <c r="B274" s="49"/>
      <c r="C274" s="49"/>
      <c r="D274" s="49"/>
      <c r="E274" s="49"/>
      <c r="F274" s="28"/>
      <c r="G274" s="28"/>
      <c r="H274" s="28"/>
      <c r="I274" s="28"/>
      <c r="J274" s="28"/>
    </row>
    <row r="275" spans="1:10" x14ac:dyDescent="0.3">
      <c r="A275" s="50"/>
      <c r="B275" s="49"/>
      <c r="C275" s="49"/>
      <c r="D275" s="49"/>
      <c r="E275" s="49"/>
      <c r="F275" s="28"/>
      <c r="G275" s="28"/>
      <c r="H275" s="28"/>
      <c r="I275" s="28"/>
      <c r="J275" s="28"/>
    </row>
    <row r="276" spans="1:10" x14ac:dyDescent="0.3">
      <c r="A276" s="28"/>
      <c r="B276" s="28"/>
      <c r="F276" s="28"/>
      <c r="G276" s="28"/>
      <c r="H276" s="28"/>
      <c r="I276" s="28"/>
      <c r="J276" s="28"/>
    </row>
    <row r="277" spans="1:10" x14ac:dyDescent="0.3">
      <c r="A277" s="109" t="s">
        <v>187</v>
      </c>
      <c r="B277" s="109"/>
      <c r="F277" s="28"/>
      <c r="G277" s="28"/>
      <c r="H277" s="28"/>
      <c r="I277" s="28"/>
      <c r="J277" s="28"/>
    </row>
    <row r="278" spans="1:10" x14ac:dyDescent="0.3">
      <c r="A278" s="94"/>
      <c r="B278" s="71"/>
      <c r="F278" s="28"/>
      <c r="G278" s="28"/>
      <c r="H278" s="28"/>
      <c r="I278" s="28"/>
      <c r="J278" s="28"/>
    </row>
    <row r="279" spans="1:10" x14ac:dyDescent="0.3">
      <c r="A279" s="83" t="s">
        <v>12</v>
      </c>
      <c r="F279" s="28"/>
      <c r="G279" s="28"/>
      <c r="H279" s="28"/>
      <c r="I279" s="28"/>
      <c r="J279" s="28"/>
    </row>
    <row r="280" spans="1:10" x14ac:dyDescent="0.3">
      <c r="F280" s="28"/>
      <c r="G280" s="28"/>
      <c r="H280" s="28"/>
      <c r="I280" s="28"/>
      <c r="J280" s="28"/>
    </row>
    <row r="281" spans="1:10" ht="42" x14ac:dyDescent="0.3">
      <c r="B281" s="84" t="s">
        <v>196</v>
      </c>
      <c r="C281" s="84" t="s">
        <v>188</v>
      </c>
      <c r="D281" s="84" t="s">
        <v>189</v>
      </c>
      <c r="E281" s="84" t="s">
        <v>190</v>
      </c>
      <c r="F281" s="28"/>
      <c r="G281" s="28"/>
      <c r="H281" s="28"/>
      <c r="I281" s="28"/>
      <c r="J281" s="28"/>
    </row>
    <row r="282" spans="1:10" x14ac:dyDescent="0.3">
      <c r="A282" s="36" t="s">
        <v>180</v>
      </c>
      <c r="B282" s="29">
        <f>INDEX(Region!K:K,MATCH($A282&amp;$A$279,Region!$J:$J,0))</f>
        <v>1.0738880004848401E-3</v>
      </c>
      <c r="C282" s="29">
        <f>INDEX(Region!L:L,MATCH($A282&amp;$A$279,Region!$J:$J,0))</f>
        <v>2.55321695681008E-4</v>
      </c>
      <c r="D282" s="29">
        <f>INDEX(Region!M:M,MATCH($A282&amp;$A$279,Region!$J:$J,0))</f>
        <v>3.9422761091107497E-3</v>
      </c>
      <c r="E282" s="29">
        <f>INDEX(Region!N:N,MATCH($A282&amp;$A$279,Region!$J:$J,0))</f>
        <v>3.2026157342390303E-2</v>
      </c>
      <c r="F282" s="28"/>
      <c r="G282" s="28"/>
      <c r="H282" s="28"/>
      <c r="I282" s="28"/>
      <c r="J282" s="28"/>
    </row>
    <row r="283" spans="1:10" x14ac:dyDescent="0.3">
      <c r="A283" s="36" t="s">
        <v>181</v>
      </c>
      <c r="B283" s="29">
        <f>INDEX(Region!K:K,MATCH($A283&amp;$A$279,Region!$J:$J,0))</f>
        <v>2.1946090494262702E-2</v>
      </c>
      <c r="C283" s="29">
        <f>INDEX(Region!L:L,MATCH($A283&amp;$A$279,Region!$J:$J,0))</f>
        <v>2.1513320910186599E-2</v>
      </c>
      <c r="D283" s="29">
        <f>INDEX(Region!M:M,MATCH($A283&amp;$A$279,Region!$J:$J,0))</f>
        <v>2.1487516192303699E-2</v>
      </c>
      <c r="E283" s="29">
        <f>INDEX(Region!N:N,MATCH($A283&amp;$A$279,Region!$J:$J,0))</f>
        <v>0.443553948340071</v>
      </c>
      <c r="F283" s="28"/>
      <c r="G283" s="28"/>
      <c r="H283" s="28"/>
      <c r="I283" s="28"/>
      <c r="J283" s="28"/>
    </row>
    <row r="284" spans="1:10" x14ac:dyDescent="0.3">
      <c r="A284" s="36" t="s">
        <v>182</v>
      </c>
      <c r="B284" s="29">
        <f>INDEX(Region!K:K,MATCH($A284&amp;$A$279,Region!$J:$J,0))</f>
        <v>2.68724183704262E-4</v>
      </c>
      <c r="C284" s="29">
        <f>INDEX(Region!L:L,MATCH($A284&amp;$A$279,Region!$J:$J,0))</f>
        <v>0</v>
      </c>
      <c r="D284" s="29">
        <f>INDEX(Region!M:M,MATCH($A284&amp;$A$279,Region!$J:$J,0))</f>
        <v>0.43768924026891298</v>
      </c>
      <c r="E284" s="29">
        <f>INDEX(Region!N:N,MATCH($A284&amp;$A$279,Region!$J:$J,0))</f>
        <v>1.28761461999339E-3</v>
      </c>
      <c r="F284" s="28"/>
      <c r="G284" s="28"/>
      <c r="H284" s="28"/>
      <c r="I284" s="28"/>
      <c r="J284" s="28"/>
    </row>
    <row r="285" spans="1:10" x14ac:dyDescent="0.3">
      <c r="A285" s="36" t="s">
        <v>183</v>
      </c>
      <c r="B285" s="29">
        <f>INDEX(Region!K:K,MATCH($A285&amp;$A$279,Region!$J:$J,0))</f>
        <v>0.44626872786799898</v>
      </c>
      <c r="C285" s="29">
        <f>INDEX(Region!L:L,MATCH($A285&amp;$A$279,Region!$J:$J,0))</f>
        <v>0.47802151204369298</v>
      </c>
      <c r="D285" s="29">
        <f>INDEX(Region!M:M,MATCH($A285&amp;$A$279,Region!$J:$J,0))</f>
        <v>2.3182561438021799E-4</v>
      </c>
      <c r="E285" s="29">
        <f>INDEX(Region!N:N,MATCH($A285&amp;$A$279,Region!$J:$J,0))</f>
        <v>0.45808832233791502</v>
      </c>
      <c r="F285" s="28"/>
      <c r="G285" s="28"/>
      <c r="H285" s="28"/>
      <c r="I285" s="28"/>
      <c r="J285" s="28"/>
    </row>
    <row r="286" spans="1:10" x14ac:dyDescent="0.3">
      <c r="A286" s="36" t="s">
        <v>184</v>
      </c>
      <c r="B286" s="29">
        <f>INDEX(Region!K:K,MATCH($A286&amp;$A$279,Region!$J:$J,0))</f>
        <v>1.52989102719583E-3</v>
      </c>
      <c r="C286" s="29">
        <f>INDEX(Region!L:L,MATCH($A286&amp;$A$279,Region!$J:$J,0))</f>
        <v>4.8141722830404802E-4</v>
      </c>
      <c r="D286" s="29">
        <f>INDEX(Region!M:M,MATCH($A286&amp;$A$279,Region!$J:$J,0))</f>
        <v>1.4271437851524999E-3</v>
      </c>
      <c r="E286" s="29">
        <f>INDEX(Region!N:N,MATCH($A286&amp;$A$279,Region!$J:$J,0))</f>
        <v>6.5043957359630394E-2</v>
      </c>
      <c r="F286" s="28"/>
      <c r="G286" s="28"/>
      <c r="H286" s="28"/>
      <c r="I286" s="28"/>
      <c r="J286" s="28"/>
    </row>
    <row r="287" spans="1:10" x14ac:dyDescent="0.3">
      <c r="A287" s="36" t="s">
        <v>185</v>
      </c>
      <c r="B287" s="29">
        <f>INDEX(Region!K:K,MATCH($A287&amp;$A$279,Region!$J:$J,0))</f>
        <v>0.47473057888865999</v>
      </c>
      <c r="C287" s="29">
        <f>INDEX(Region!L:L,MATCH($A287&amp;$A$279,Region!$J:$J,0))</f>
        <v>0.41790740136654198</v>
      </c>
      <c r="D287" s="29">
        <f>INDEX(Region!M:M,MATCH($A287&amp;$A$279,Region!$J:$J,0))</f>
        <v>0.47895340200393599</v>
      </c>
      <c r="E287" s="29">
        <f>INDEX(Region!N:N,MATCH($A287&amp;$A$279,Region!$J:$J,0))</f>
        <v>0</v>
      </c>
      <c r="F287" s="28"/>
      <c r="G287" s="28"/>
      <c r="H287" s="28"/>
      <c r="I287" s="28"/>
      <c r="J287" s="28"/>
    </row>
    <row r="288" spans="1:10" x14ac:dyDescent="0.3">
      <c r="A288" s="36" t="s">
        <v>186</v>
      </c>
      <c r="B288" s="29">
        <f>INDEX(Region!K:K,MATCH($A288&amp;$A$279,Region!$J:$J,0))</f>
        <v>5.4182099537692797E-2</v>
      </c>
      <c r="C288" s="29">
        <f>INDEX(Region!L:L,MATCH($A288&amp;$A$279,Region!$J:$J,0))</f>
        <v>8.1821026755593398E-2</v>
      </c>
      <c r="D288" s="29">
        <f>INDEX(Region!M:M,MATCH($A288&amp;$A$279,Region!$J:$J,0))</f>
        <v>5.62685960262043E-2</v>
      </c>
      <c r="E288" s="29">
        <f>INDEX(Region!N:N,MATCH($A288&amp;$A$279,Region!$J:$J,0))</f>
        <v>0</v>
      </c>
      <c r="F288" s="28"/>
      <c r="G288" s="28"/>
      <c r="H288" s="28"/>
      <c r="I288" s="28"/>
      <c r="J288" s="28"/>
    </row>
    <row r="289" spans="1:10" x14ac:dyDescent="0.3">
      <c r="A289" s="39"/>
      <c r="B289" s="28"/>
      <c r="F289" s="28"/>
      <c r="G289" s="28"/>
      <c r="H289" s="28"/>
      <c r="I289" s="28"/>
      <c r="J289" s="28"/>
    </row>
    <row r="290" spans="1:10" x14ac:dyDescent="0.3">
      <c r="A290" s="83" t="s">
        <v>13</v>
      </c>
      <c r="F290" s="28"/>
      <c r="G290" s="28"/>
      <c r="H290" s="28"/>
      <c r="I290" s="28"/>
      <c r="J290" s="28"/>
    </row>
    <row r="291" spans="1:10" x14ac:dyDescent="0.3">
      <c r="F291" s="28"/>
      <c r="G291" s="28"/>
      <c r="H291" s="28"/>
      <c r="I291" s="28"/>
      <c r="J291" s="28"/>
    </row>
    <row r="292" spans="1:10" ht="42" x14ac:dyDescent="0.3">
      <c r="B292" s="84" t="s">
        <v>196</v>
      </c>
      <c r="C292" s="84" t="s">
        <v>188</v>
      </c>
      <c r="D292" s="84" t="s">
        <v>189</v>
      </c>
      <c r="E292" s="84" t="s">
        <v>190</v>
      </c>
      <c r="F292" s="28"/>
      <c r="G292" s="28"/>
      <c r="H292" s="28"/>
      <c r="I292" s="28"/>
      <c r="J292" s="28"/>
    </row>
    <row r="293" spans="1:10" x14ac:dyDescent="0.3">
      <c r="A293" s="36" t="s">
        <v>180</v>
      </c>
      <c r="B293" s="29">
        <f>INDEX(Region!K:K,MATCH($A293&amp;$A$290,Region!$J:$J,0))</f>
        <v>0</v>
      </c>
      <c r="C293" s="29">
        <f>INDEX(Region!L:L,MATCH($A293&amp;$A$290,Region!$J:$J,0))</f>
        <v>0</v>
      </c>
      <c r="D293" s="29">
        <f>INDEX(Region!M:M,MATCH($A293&amp;$A$290,Region!$J:$J,0))</f>
        <v>0</v>
      </c>
      <c r="E293" s="29">
        <f>INDEX(Region!N:N,MATCH($A293&amp;$A$290,Region!$J:$J,0))</f>
        <v>0</v>
      </c>
      <c r="F293" s="28"/>
      <c r="G293" s="28"/>
      <c r="H293" s="28"/>
      <c r="I293" s="28"/>
      <c r="J293" s="28"/>
    </row>
    <row r="294" spans="1:10" x14ac:dyDescent="0.3">
      <c r="A294" s="36" t="s">
        <v>181</v>
      </c>
      <c r="B294" s="29">
        <f>INDEX(Region!K:K,MATCH($A294&amp;$A$290,Region!$J:$J,0))</f>
        <v>0</v>
      </c>
      <c r="C294" s="29">
        <f>INDEX(Region!L:L,MATCH($A294&amp;$A$290,Region!$J:$J,0))</f>
        <v>3.4369885433715198E-2</v>
      </c>
      <c r="D294" s="29">
        <f>INDEX(Region!M:M,MATCH($A294&amp;$A$290,Region!$J:$J,0))</f>
        <v>2.4421593830334199E-2</v>
      </c>
      <c r="E294" s="29">
        <f>INDEX(Region!N:N,MATCH($A294&amp;$A$290,Region!$J:$J,0))</f>
        <v>2.04081632653061E-2</v>
      </c>
      <c r="F294" s="28"/>
      <c r="G294" s="28"/>
      <c r="H294" s="28"/>
      <c r="I294" s="28"/>
      <c r="J294" s="28"/>
    </row>
    <row r="295" spans="1:10" x14ac:dyDescent="0.3">
      <c r="A295" s="36" t="s">
        <v>182</v>
      </c>
      <c r="B295" s="29">
        <f>INDEX(Region!K:K,MATCH($A295&amp;$A$290,Region!$J:$J,0))</f>
        <v>0</v>
      </c>
      <c r="C295" s="29">
        <f>INDEX(Region!L:L,MATCH($A295&amp;$A$290,Region!$J:$J,0))</f>
        <v>0</v>
      </c>
      <c r="D295" s="29">
        <f>INDEX(Region!M:M,MATCH($A295&amp;$A$290,Region!$J:$J,0))</f>
        <v>1.2853470437018E-3</v>
      </c>
      <c r="E295" s="29">
        <f>INDEX(Region!N:N,MATCH($A295&amp;$A$290,Region!$J:$J,0))</f>
        <v>0</v>
      </c>
      <c r="F295" s="28"/>
      <c r="G295" s="28"/>
      <c r="H295" s="28"/>
      <c r="I295" s="28"/>
      <c r="J295" s="28"/>
    </row>
    <row r="296" spans="1:10" x14ac:dyDescent="0.3">
      <c r="A296" s="36" t="s">
        <v>183</v>
      </c>
      <c r="B296" s="29">
        <f>INDEX(Region!K:K,MATCH($A296&amp;$A$290,Region!$J:$J,0))</f>
        <v>0</v>
      </c>
      <c r="C296" s="29">
        <f>INDEX(Region!L:L,MATCH($A296&amp;$A$290,Region!$J:$J,0))</f>
        <v>0.435351882160393</v>
      </c>
      <c r="D296" s="29">
        <f>INDEX(Region!M:M,MATCH($A296&amp;$A$290,Region!$J:$J,0))</f>
        <v>0.44858611825192801</v>
      </c>
      <c r="E296" s="29">
        <f>INDEX(Region!N:N,MATCH($A296&amp;$A$290,Region!$J:$J,0))</f>
        <v>0.43002915451895002</v>
      </c>
      <c r="F296" s="28"/>
      <c r="G296" s="28"/>
      <c r="H296" s="28"/>
      <c r="I296" s="28"/>
      <c r="J296" s="28"/>
    </row>
    <row r="297" spans="1:10" x14ac:dyDescent="0.3">
      <c r="A297" s="36" t="s">
        <v>184</v>
      </c>
      <c r="B297" s="29">
        <f>INDEX(Region!K:K,MATCH($A297&amp;$A$290,Region!$J:$J,0))</f>
        <v>0</v>
      </c>
      <c r="C297" s="29">
        <f>INDEX(Region!L:L,MATCH($A297&amp;$A$290,Region!$J:$J,0))</f>
        <v>0</v>
      </c>
      <c r="D297" s="29">
        <f>INDEX(Region!M:M,MATCH($A297&amp;$A$290,Region!$J:$J,0))</f>
        <v>0</v>
      </c>
      <c r="E297" s="29">
        <f>INDEX(Region!N:N,MATCH($A297&amp;$A$290,Region!$J:$J,0))</f>
        <v>0</v>
      </c>
      <c r="F297" s="28"/>
      <c r="G297" s="28"/>
      <c r="H297" s="28"/>
      <c r="I297" s="28"/>
      <c r="J297" s="28"/>
    </row>
    <row r="298" spans="1:10" x14ac:dyDescent="0.3">
      <c r="A298" s="36" t="s">
        <v>185</v>
      </c>
      <c r="B298" s="29">
        <f>INDEX(Region!K:K,MATCH($A298&amp;$A$290,Region!$J:$J,0))</f>
        <v>0</v>
      </c>
      <c r="C298" s="29">
        <f>INDEX(Region!L:L,MATCH($A298&amp;$A$290,Region!$J:$J,0))</f>
        <v>0.47299509001636703</v>
      </c>
      <c r="D298" s="29">
        <f>INDEX(Region!M:M,MATCH($A298&amp;$A$290,Region!$J:$J,0))</f>
        <v>0.48586118251928001</v>
      </c>
      <c r="E298" s="29">
        <f>INDEX(Region!N:N,MATCH($A298&amp;$A$290,Region!$J:$J,0))</f>
        <v>0.51311953352769701</v>
      </c>
      <c r="F298" s="28"/>
      <c r="G298" s="28"/>
      <c r="H298" s="28"/>
      <c r="I298" s="28"/>
      <c r="J298" s="28"/>
    </row>
    <row r="299" spans="1:10" x14ac:dyDescent="0.3">
      <c r="A299" s="50" t="s">
        <v>186</v>
      </c>
      <c r="B299" s="29">
        <f>INDEX(Region!K:K,MATCH($A299&amp;$A$290,Region!$J:$J,0))</f>
        <v>0</v>
      </c>
      <c r="C299" s="29">
        <f>INDEX(Region!L:L,MATCH($A299&amp;$A$290,Region!$J:$J,0))</f>
        <v>5.72831423895254E-2</v>
      </c>
      <c r="D299" s="29">
        <f>INDEX(Region!M:M,MATCH($A299&amp;$A$290,Region!$J:$J,0))</f>
        <v>3.9845758354755803E-2</v>
      </c>
      <c r="E299" s="29">
        <f>INDEX(Region!N:N,MATCH($A299&amp;$A$290,Region!$J:$J,0))</f>
        <v>3.64431486880466E-2</v>
      </c>
      <c r="F299" s="28"/>
      <c r="G299" s="28"/>
      <c r="H299" s="28"/>
      <c r="I299" s="28"/>
      <c r="J299" s="28"/>
    </row>
    <row r="300" spans="1:10" x14ac:dyDescent="0.3">
      <c r="A300" s="50"/>
      <c r="B300" s="49"/>
      <c r="F300" s="28"/>
      <c r="G300" s="28"/>
      <c r="H300" s="28"/>
      <c r="I300" s="28"/>
      <c r="J300" s="28"/>
    </row>
    <row r="301" spans="1:10" x14ac:dyDescent="0.3">
      <c r="A301" s="83" t="s">
        <v>49</v>
      </c>
      <c r="F301" s="28"/>
      <c r="G301" s="28"/>
      <c r="H301" s="28"/>
      <c r="I301" s="28"/>
      <c r="J301" s="28"/>
    </row>
    <row r="302" spans="1:10" x14ac:dyDescent="0.3">
      <c r="F302" s="28"/>
      <c r="G302" s="28"/>
      <c r="H302" s="28"/>
      <c r="I302" s="28"/>
      <c r="J302" s="28"/>
    </row>
    <row r="303" spans="1:10" ht="42" x14ac:dyDescent="0.3">
      <c r="B303" s="84" t="s">
        <v>189</v>
      </c>
      <c r="C303" s="84" t="s">
        <v>196</v>
      </c>
      <c r="D303" s="84" t="s">
        <v>188</v>
      </c>
      <c r="E303" s="84" t="s">
        <v>190</v>
      </c>
      <c r="F303" s="28"/>
      <c r="G303" s="28"/>
      <c r="H303" s="28"/>
      <c r="I303" s="28"/>
      <c r="J303" s="28"/>
    </row>
    <row r="304" spans="1:10" x14ac:dyDescent="0.3">
      <c r="A304" s="36" t="s">
        <v>181</v>
      </c>
      <c r="B304" s="29">
        <f>INDEX(Region!K:K,MATCH($A304&amp;$A$301,Region!$J:$J,0))</f>
        <v>2.2222222222222199E-2</v>
      </c>
      <c r="C304" s="29">
        <f>INDEX(Region!L:L,MATCH($A304&amp;$A$301,Region!$J:$J,0))</f>
        <v>1.2500000000000001E-2</v>
      </c>
      <c r="D304" s="29">
        <f>INDEX(Region!M:M,MATCH($A304&amp;$A$301,Region!$J:$J,0))</f>
        <v>2.5210084033613401E-2</v>
      </c>
      <c r="E304" s="29">
        <f>INDEX(Region!N:N,MATCH($A304&amp;$A$301,Region!$J:$J,0))</f>
        <v>4.5454545454545496E-3</v>
      </c>
      <c r="F304" s="28"/>
      <c r="G304" s="28"/>
      <c r="H304" s="28"/>
      <c r="I304" s="28"/>
      <c r="J304" s="28"/>
    </row>
    <row r="305" spans="1:10" x14ac:dyDescent="0.3">
      <c r="A305" s="36" t="s">
        <v>182</v>
      </c>
      <c r="B305" s="29">
        <f>INDEX(Region!K:K,MATCH($A305&amp;$A$301,Region!$J:$J,0))</f>
        <v>0</v>
      </c>
      <c r="C305" s="29">
        <f>INDEX(Region!L:L,MATCH($A305&amp;$A$301,Region!$J:$J,0))</f>
        <v>0</v>
      </c>
      <c r="D305" s="29">
        <f>INDEX(Region!M:M,MATCH($A305&amp;$A$301,Region!$J:$J,0))</f>
        <v>0</v>
      </c>
      <c r="E305" s="29">
        <f>INDEX(Region!N:N,MATCH($A305&amp;$A$301,Region!$J:$J,0))</f>
        <v>0</v>
      </c>
      <c r="F305" s="28"/>
      <c r="G305" s="28"/>
      <c r="H305" s="28"/>
      <c r="I305" s="28"/>
      <c r="J305" s="28"/>
    </row>
    <row r="306" spans="1:10" x14ac:dyDescent="0.3">
      <c r="A306" s="36" t="s">
        <v>183</v>
      </c>
      <c r="B306" s="29">
        <f>INDEX(Region!K:K,MATCH($A306&amp;$A$301,Region!$J:$J,0))</f>
        <v>0.34222222222222198</v>
      </c>
      <c r="C306" s="29">
        <f>INDEX(Region!L:L,MATCH($A306&amp;$A$301,Region!$J:$J,0))</f>
        <v>0.60357142857142898</v>
      </c>
      <c r="D306" s="29">
        <f>INDEX(Region!M:M,MATCH($A306&amp;$A$301,Region!$J:$J,0))</f>
        <v>0.504201680672269</v>
      </c>
      <c r="E306" s="29">
        <f>INDEX(Region!N:N,MATCH($A306&amp;$A$301,Region!$J:$J,0))</f>
        <v>0.43181818181818199</v>
      </c>
      <c r="F306" s="28"/>
      <c r="G306" s="28"/>
      <c r="H306" s="28"/>
      <c r="I306" s="28"/>
      <c r="J306" s="28"/>
    </row>
    <row r="307" spans="1:10" x14ac:dyDescent="0.3">
      <c r="A307" s="36" t="s">
        <v>185</v>
      </c>
      <c r="B307" s="29">
        <f>INDEX(Region!K:K,MATCH($A307&amp;$A$301,Region!$J:$J,0))</f>
        <v>0</v>
      </c>
      <c r="C307" s="29">
        <f>INDEX(Region!L:L,MATCH($A307&amp;$A$301,Region!$J:$J,0))</f>
        <v>0.371428571428571</v>
      </c>
      <c r="D307" s="29">
        <f>INDEX(Region!M:M,MATCH($A307&amp;$A$301,Region!$J:$J,0))</f>
        <v>2.5210084033613401E-2</v>
      </c>
      <c r="E307" s="29">
        <f>INDEX(Region!N:N,MATCH($A307&amp;$A$301,Region!$J:$J,0))</f>
        <v>4.0909090909090902E-2</v>
      </c>
      <c r="F307" s="28"/>
      <c r="G307" s="28"/>
      <c r="H307" s="28"/>
      <c r="I307" s="28"/>
      <c r="J307" s="28"/>
    </row>
    <row r="308" spans="1:10" x14ac:dyDescent="0.3">
      <c r="A308" s="36" t="s">
        <v>186</v>
      </c>
      <c r="B308" s="29">
        <f>INDEX(Region!K:K,MATCH($A308&amp;$A$301,Region!$J:$J,0))</f>
        <v>2.2222222222222199E-2</v>
      </c>
      <c r="C308" s="29">
        <f>INDEX(Region!L:L,MATCH($A308&amp;$A$301,Region!$J:$J,0))</f>
        <v>1.0714285714285701E-2</v>
      </c>
      <c r="D308" s="29">
        <f>INDEX(Region!M:M,MATCH($A308&amp;$A$301,Region!$J:$J,0))</f>
        <v>0</v>
      </c>
      <c r="E308" s="29">
        <f>INDEX(Region!N:N,MATCH($A308&amp;$A$301,Region!$J:$J,0))</f>
        <v>0</v>
      </c>
      <c r="F308" s="28"/>
      <c r="G308" s="28"/>
      <c r="H308" s="28"/>
      <c r="I308" s="28"/>
      <c r="J308" s="28"/>
    </row>
    <row r="309" spans="1:10" x14ac:dyDescent="0.3">
      <c r="A309" s="36" t="s">
        <v>180</v>
      </c>
      <c r="B309" s="29">
        <f>INDEX(Region!K:K,MATCH($A309&amp;$A$301,Region!$J:$J,0))</f>
        <v>0</v>
      </c>
      <c r="C309" s="29">
        <f>INDEX(Region!L:L,MATCH($A309&amp;$A$301,Region!$J:$J,0))</f>
        <v>0</v>
      </c>
      <c r="D309" s="29">
        <f>INDEX(Region!M:M,MATCH($A309&amp;$A$301,Region!$J:$J,0))</f>
        <v>0</v>
      </c>
      <c r="E309" s="29">
        <f>INDEX(Region!N:N,MATCH($A309&amp;$A$301,Region!$J:$J,0))</f>
        <v>4.5454545454545496E-3</v>
      </c>
      <c r="F309" s="28"/>
      <c r="G309" s="28"/>
      <c r="H309" s="28"/>
      <c r="I309" s="28"/>
      <c r="J309" s="28"/>
    </row>
    <row r="310" spans="1:10" x14ac:dyDescent="0.3">
      <c r="A310" s="50" t="s">
        <v>184</v>
      </c>
      <c r="B310" s="29">
        <f>INDEX(Region!K:K,MATCH($A310&amp;$A$301,Region!$J:$J,0))</f>
        <v>0</v>
      </c>
      <c r="C310" s="29">
        <f>INDEX(Region!L:L,MATCH($A310&amp;$A$301,Region!$J:$J,0))</f>
        <v>1.78571428571429E-3</v>
      </c>
      <c r="D310" s="29">
        <f>INDEX(Region!M:M,MATCH($A310&amp;$A$301,Region!$J:$J,0))</f>
        <v>0.44537815126050401</v>
      </c>
      <c r="E310" s="29">
        <f>INDEX(Region!N:N,MATCH($A310&amp;$A$301,Region!$J:$J,0))</f>
        <v>0.51818181818181797</v>
      </c>
      <c r="F310" s="28"/>
      <c r="G310" s="28"/>
      <c r="H310" s="28"/>
      <c r="I310" s="28"/>
      <c r="J310" s="28"/>
    </row>
    <row r="311" spans="1:10" x14ac:dyDescent="0.3">
      <c r="A311" s="28"/>
      <c r="B311" s="28"/>
      <c r="C311" s="28"/>
      <c r="D311" s="28"/>
      <c r="E311" s="28"/>
      <c r="F311" s="28"/>
      <c r="G311" s="28"/>
      <c r="H311" s="28"/>
      <c r="I311" s="28"/>
      <c r="J311" s="28"/>
    </row>
    <row r="312" spans="1:10" x14ac:dyDescent="0.3">
      <c r="A312" s="28"/>
      <c r="B312" s="28"/>
      <c r="C312" s="28"/>
      <c r="D312" s="28"/>
      <c r="E312" s="28"/>
      <c r="F312" s="28"/>
      <c r="G312" s="28"/>
      <c r="H312" s="28"/>
      <c r="I312" s="28"/>
      <c r="J312" s="28"/>
    </row>
    <row r="313" spans="1:10" x14ac:dyDescent="0.3">
      <c r="A313" s="28"/>
      <c r="B313" s="28"/>
      <c r="C313" s="28"/>
      <c r="D313" s="28"/>
      <c r="E313" s="28"/>
      <c r="F313" s="28"/>
      <c r="G313" s="28"/>
      <c r="H313" s="28"/>
      <c r="I313" s="28"/>
      <c r="J313" s="28"/>
    </row>
    <row r="314" spans="1:10" x14ac:dyDescent="0.3">
      <c r="A314" s="28"/>
      <c r="B314" s="28"/>
      <c r="C314" s="28"/>
      <c r="D314" s="28"/>
      <c r="E314" s="28"/>
      <c r="F314" s="28"/>
      <c r="G314" s="28"/>
      <c r="H314" s="28"/>
      <c r="I314" s="28"/>
      <c r="J314" s="28"/>
    </row>
    <row r="315" spans="1:10" x14ac:dyDescent="0.3">
      <c r="A315" s="28"/>
      <c r="B315" s="28"/>
      <c r="C315" s="28"/>
      <c r="D315" s="28"/>
      <c r="E315" s="28"/>
      <c r="F315" s="28"/>
      <c r="G315" s="28"/>
      <c r="H315" s="28"/>
      <c r="I315" s="28"/>
      <c r="J315" s="28"/>
    </row>
    <row r="316" spans="1:10" x14ac:dyDescent="0.3">
      <c r="A316" s="28"/>
      <c r="B316" s="28"/>
      <c r="C316" s="28"/>
      <c r="D316" s="28"/>
      <c r="E316" s="28"/>
      <c r="F316" s="28"/>
      <c r="G316" s="28"/>
      <c r="H316" s="28"/>
      <c r="I316" s="28"/>
      <c r="J316" s="28"/>
    </row>
    <row r="317" spans="1:10" x14ac:dyDescent="0.3">
      <c r="A317" s="28"/>
      <c r="B317" s="28"/>
      <c r="C317" s="28"/>
      <c r="D317" s="28"/>
      <c r="E317" s="28"/>
      <c r="F317" s="28"/>
      <c r="G317" s="28"/>
      <c r="H317" s="28"/>
      <c r="I317" s="28"/>
      <c r="J317" s="28"/>
    </row>
    <row r="318" spans="1:10" x14ac:dyDescent="0.3">
      <c r="A318" s="28"/>
      <c r="B318" s="28"/>
      <c r="C318" s="28"/>
      <c r="D318" s="28"/>
      <c r="E318" s="28"/>
      <c r="F318" s="28"/>
      <c r="G318" s="28"/>
      <c r="H318" s="28"/>
      <c r="I318" s="28"/>
      <c r="J318" s="28"/>
    </row>
    <row r="319" spans="1:10" x14ac:dyDescent="0.3">
      <c r="A319" s="28"/>
      <c r="B319" s="28"/>
      <c r="C319" s="28"/>
      <c r="D319" s="28"/>
      <c r="E319" s="28"/>
      <c r="F319" s="28"/>
      <c r="G319" s="28"/>
      <c r="H319" s="28"/>
      <c r="I319" s="28"/>
      <c r="J319" s="28"/>
    </row>
    <row r="320" spans="1:10" x14ac:dyDescent="0.3">
      <c r="A320" s="28"/>
      <c r="B320" s="28"/>
      <c r="C320" s="28"/>
      <c r="D320" s="28"/>
      <c r="E320" s="28"/>
      <c r="F320" s="28"/>
      <c r="G320" s="28"/>
      <c r="H320" s="28"/>
      <c r="I320" s="28"/>
      <c r="J320" s="28"/>
    </row>
    <row r="321" s="28" customFormat="1" x14ac:dyDescent="0.3"/>
    <row r="322" s="28" customFormat="1" x14ac:dyDescent="0.3"/>
    <row r="323" s="28" customFormat="1" x14ac:dyDescent="0.3"/>
    <row r="324" s="28" customFormat="1" x14ac:dyDescent="0.3"/>
    <row r="325" s="28" customFormat="1" x14ac:dyDescent="0.3"/>
    <row r="326" s="28" customFormat="1" x14ac:dyDescent="0.3"/>
    <row r="327" s="28" customFormat="1" x14ac:dyDescent="0.3"/>
    <row r="328" s="28" customFormat="1" x14ac:dyDescent="0.3"/>
    <row r="329" s="28" customFormat="1" x14ac:dyDescent="0.3"/>
    <row r="330" s="28" customFormat="1" x14ac:dyDescent="0.3"/>
    <row r="331" s="28" customFormat="1" x14ac:dyDescent="0.3"/>
    <row r="332" s="28" customFormat="1" x14ac:dyDescent="0.3"/>
    <row r="333" s="28" customFormat="1" x14ac:dyDescent="0.3"/>
    <row r="334" s="28" customFormat="1" x14ac:dyDescent="0.3"/>
    <row r="335" s="28" customFormat="1" x14ac:dyDescent="0.3"/>
    <row r="336" s="28" customFormat="1" x14ac:dyDescent="0.3"/>
    <row r="337" s="28" customFormat="1" x14ac:dyDescent="0.3"/>
    <row r="338" s="28" customFormat="1" x14ac:dyDescent="0.3"/>
    <row r="339" s="28" customFormat="1" x14ac:dyDescent="0.3"/>
    <row r="340" s="28" customFormat="1" x14ac:dyDescent="0.3"/>
    <row r="341" s="28" customFormat="1" x14ac:dyDescent="0.3"/>
    <row r="342" s="28" customFormat="1" x14ac:dyDescent="0.3"/>
    <row r="343" s="28" customFormat="1" x14ac:dyDescent="0.3"/>
    <row r="344" s="28" customFormat="1" x14ac:dyDescent="0.3"/>
    <row r="345" s="28" customFormat="1" x14ac:dyDescent="0.3"/>
    <row r="346" s="28" customFormat="1" x14ac:dyDescent="0.3"/>
    <row r="347" s="28" customFormat="1" x14ac:dyDescent="0.3"/>
    <row r="348" s="28" customFormat="1" x14ac:dyDescent="0.3"/>
    <row r="349" s="28" customFormat="1" x14ac:dyDescent="0.3"/>
    <row r="350" s="28" customFormat="1" x14ac:dyDescent="0.3"/>
    <row r="351" s="28" customFormat="1" x14ac:dyDescent="0.3"/>
    <row r="352" s="28" customFormat="1" x14ac:dyDescent="0.3"/>
    <row r="353" s="28" customFormat="1" x14ac:dyDescent="0.3"/>
    <row r="354" s="28" customFormat="1" x14ac:dyDescent="0.3"/>
    <row r="355" s="28" customFormat="1" x14ac:dyDescent="0.3"/>
    <row r="356" s="28" customFormat="1" x14ac:dyDescent="0.3"/>
    <row r="357" s="28" customFormat="1" x14ac:dyDescent="0.3"/>
    <row r="358" s="28" customFormat="1" x14ac:dyDescent="0.3"/>
    <row r="359" s="28" customFormat="1" x14ac:dyDescent="0.3"/>
    <row r="360" s="28" customFormat="1" x14ac:dyDescent="0.3"/>
    <row r="361" s="28" customFormat="1" x14ac:dyDescent="0.3"/>
    <row r="362" s="28" customFormat="1" x14ac:dyDescent="0.3"/>
    <row r="363" s="28" customFormat="1" x14ac:dyDescent="0.3"/>
    <row r="364" s="28" customFormat="1" x14ac:dyDescent="0.3"/>
    <row r="365" s="28" customFormat="1" x14ac:dyDescent="0.3"/>
    <row r="366" s="28" customFormat="1" x14ac:dyDescent="0.3"/>
    <row r="367" s="28" customFormat="1" x14ac:dyDescent="0.3"/>
    <row r="368" s="28" customFormat="1" x14ac:dyDescent="0.3"/>
    <row r="369" s="28" customFormat="1" x14ac:dyDescent="0.3"/>
    <row r="370" s="28" customFormat="1" x14ac:dyDescent="0.3"/>
    <row r="371" s="28" customFormat="1" x14ac:dyDescent="0.3"/>
    <row r="372" s="28" customFormat="1" x14ac:dyDescent="0.3"/>
    <row r="373" s="28" customFormat="1" x14ac:dyDescent="0.3"/>
    <row r="374" s="28" customFormat="1" x14ac:dyDescent="0.3"/>
    <row r="375" s="28" customFormat="1" x14ac:dyDescent="0.3"/>
    <row r="376" s="28" customFormat="1" x14ac:dyDescent="0.3"/>
    <row r="377" s="28" customFormat="1" x14ac:dyDescent="0.3"/>
    <row r="378" s="28" customFormat="1" x14ac:dyDescent="0.3"/>
    <row r="379" s="28" customFormat="1" x14ac:dyDescent="0.3"/>
    <row r="380" s="28" customFormat="1" x14ac:dyDescent="0.3"/>
    <row r="381" s="28" customFormat="1" x14ac:dyDescent="0.3"/>
    <row r="382" s="28" customFormat="1" x14ac:dyDescent="0.3"/>
    <row r="383" s="28" customFormat="1" x14ac:dyDescent="0.3"/>
    <row r="384" s="28" customFormat="1" x14ac:dyDescent="0.3"/>
    <row r="385" s="28" customFormat="1" x14ac:dyDescent="0.3"/>
    <row r="386" s="28" customFormat="1" x14ac:dyDescent="0.3"/>
    <row r="387" s="28" customFormat="1" x14ac:dyDescent="0.3"/>
    <row r="388" s="28" customFormat="1" x14ac:dyDescent="0.3"/>
    <row r="389" s="28" customFormat="1" x14ac:dyDescent="0.3"/>
    <row r="390" s="28" customFormat="1" x14ac:dyDescent="0.3"/>
    <row r="391" s="28" customFormat="1" x14ac:dyDescent="0.3"/>
    <row r="392" s="28" customFormat="1" x14ac:dyDescent="0.3"/>
    <row r="393" s="28" customFormat="1" x14ac:dyDescent="0.3"/>
    <row r="394" s="28" customFormat="1" x14ac:dyDescent="0.3"/>
    <row r="395" s="28" customFormat="1" x14ac:dyDescent="0.3"/>
    <row r="396" s="28" customFormat="1" x14ac:dyDescent="0.3"/>
    <row r="397" s="28" customFormat="1" x14ac:dyDescent="0.3"/>
    <row r="398" s="28" customFormat="1" x14ac:dyDescent="0.3"/>
    <row r="399" s="28" customFormat="1" x14ac:dyDescent="0.3"/>
    <row r="400" s="28" customFormat="1" x14ac:dyDescent="0.3"/>
    <row r="401" s="28" customFormat="1" x14ac:dyDescent="0.3"/>
    <row r="402" s="28" customFormat="1" x14ac:dyDescent="0.3"/>
    <row r="403" s="28" customFormat="1" x14ac:dyDescent="0.3"/>
    <row r="404" s="28" customFormat="1" x14ac:dyDescent="0.3"/>
    <row r="405" s="28" customFormat="1" x14ac:dyDescent="0.3"/>
    <row r="406" s="28" customFormat="1" x14ac:dyDescent="0.3"/>
    <row r="407" s="28" customFormat="1" x14ac:dyDescent="0.3"/>
    <row r="408" s="28" customFormat="1" x14ac:dyDescent="0.3"/>
    <row r="409" s="28" customFormat="1" x14ac:dyDescent="0.3"/>
    <row r="410" s="28" customFormat="1" x14ac:dyDescent="0.3"/>
    <row r="411" s="28" customFormat="1" x14ac:dyDescent="0.3"/>
    <row r="412" s="28" customFormat="1" x14ac:dyDescent="0.3"/>
    <row r="413" s="28" customFormat="1" x14ac:dyDescent="0.3"/>
    <row r="414" s="28" customFormat="1" x14ac:dyDescent="0.3"/>
    <row r="415" s="28" customFormat="1" x14ac:dyDescent="0.3"/>
    <row r="416" s="28" customFormat="1" x14ac:dyDescent="0.3"/>
    <row r="417" s="28" customFormat="1" x14ac:dyDescent="0.3"/>
    <row r="418" s="28" customFormat="1" x14ac:dyDescent="0.3"/>
    <row r="419" s="28" customFormat="1" x14ac:dyDescent="0.3"/>
    <row r="420" s="28" customFormat="1" x14ac:dyDescent="0.3"/>
    <row r="421" s="28" customFormat="1" x14ac:dyDescent="0.3"/>
    <row r="422" s="28" customFormat="1" x14ac:dyDescent="0.3"/>
    <row r="423" s="28" customFormat="1" x14ac:dyDescent="0.3"/>
    <row r="424" s="28" customFormat="1" x14ac:dyDescent="0.3"/>
    <row r="425" s="28" customFormat="1" x14ac:dyDescent="0.3"/>
    <row r="426" s="28" customFormat="1" x14ac:dyDescent="0.3"/>
    <row r="427" s="28" customFormat="1" x14ac:dyDescent="0.3"/>
    <row r="428" s="28" customFormat="1" x14ac:dyDescent="0.3"/>
    <row r="429" s="28" customFormat="1" x14ac:dyDescent="0.3"/>
    <row r="430" s="28" customFormat="1" x14ac:dyDescent="0.3"/>
    <row r="431" s="28" customFormat="1" x14ac:dyDescent="0.3"/>
    <row r="432" s="28" customFormat="1" x14ac:dyDescent="0.3"/>
    <row r="433" s="28" customFormat="1" x14ac:dyDescent="0.3"/>
    <row r="434" s="28" customFormat="1" x14ac:dyDescent="0.3"/>
    <row r="435" s="28" customFormat="1" x14ac:dyDescent="0.3"/>
    <row r="436" s="28" customFormat="1" x14ac:dyDescent="0.3"/>
    <row r="437" s="28" customFormat="1" x14ac:dyDescent="0.3"/>
    <row r="438" s="28" customFormat="1" x14ac:dyDescent="0.3"/>
    <row r="439" s="28" customFormat="1" x14ac:dyDescent="0.3"/>
    <row r="440" s="28" customFormat="1" x14ac:dyDescent="0.3"/>
    <row r="441" s="28" customFormat="1" x14ac:dyDescent="0.3"/>
    <row r="442" s="28" customFormat="1" x14ac:dyDescent="0.3"/>
    <row r="443" s="28" customFormat="1" x14ac:dyDescent="0.3"/>
    <row r="444" s="28" customFormat="1" x14ac:dyDescent="0.3"/>
    <row r="445" s="28" customFormat="1" x14ac:dyDescent="0.3"/>
    <row r="446" s="28" customFormat="1" x14ac:dyDescent="0.3"/>
    <row r="447" s="28" customFormat="1" x14ac:dyDescent="0.3"/>
    <row r="448" s="28" customFormat="1" x14ac:dyDescent="0.3"/>
    <row r="449" s="28" customFormat="1" x14ac:dyDescent="0.3"/>
    <row r="450" s="28" customFormat="1" x14ac:dyDescent="0.3"/>
    <row r="451" s="28" customFormat="1" x14ac:dyDescent="0.3"/>
    <row r="452" s="28" customFormat="1" x14ac:dyDescent="0.3"/>
    <row r="453" s="28" customFormat="1" x14ac:dyDescent="0.3"/>
    <row r="454" s="28" customFormat="1" x14ac:dyDescent="0.3"/>
    <row r="455" s="28" customFormat="1" x14ac:dyDescent="0.3"/>
    <row r="456" s="28" customFormat="1" x14ac:dyDescent="0.3"/>
    <row r="457" s="28" customFormat="1" x14ac:dyDescent="0.3"/>
    <row r="458" s="28" customFormat="1" x14ac:dyDescent="0.3"/>
    <row r="459" s="28" customFormat="1" x14ac:dyDescent="0.3"/>
    <row r="460" s="28" customFormat="1" x14ac:dyDescent="0.3"/>
    <row r="461" s="28" customFormat="1" x14ac:dyDescent="0.3"/>
    <row r="462" s="28" customFormat="1" x14ac:dyDescent="0.3"/>
    <row r="463" s="28" customFormat="1" x14ac:dyDescent="0.3"/>
    <row r="464" s="28" customFormat="1" x14ac:dyDescent="0.3"/>
    <row r="465" s="28" customFormat="1" x14ac:dyDescent="0.3"/>
    <row r="466" s="28" customFormat="1" x14ac:dyDescent="0.3"/>
    <row r="467" s="28" customFormat="1" x14ac:dyDescent="0.3"/>
    <row r="468" s="28" customFormat="1" x14ac:dyDescent="0.3"/>
    <row r="469" s="28" customFormat="1" x14ac:dyDescent="0.3"/>
    <row r="470" s="28" customFormat="1" x14ac:dyDescent="0.3"/>
    <row r="471" s="28" customFormat="1" x14ac:dyDescent="0.3"/>
    <row r="472" s="28" customFormat="1" x14ac:dyDescent="0.3"/>
    <row r="473" s="28" customFormat="1" x14ac:dyDescent="0.3"/>
    <row r="474" s="28" customFormat="1" x14ac:dyDescent="0.3"/>
    <row r="475" s="28" customFormat="1" x14ac:dyDescent="0.3"/>
    <row r="476" s="28" customFormat="1" x14ac:dyDescent="0.3"/>
    <row r="477" s="28" customFormat="1" x14ac:dyDescent="0.3"/>
    <row r="478" s="28" customFormat="1" x14ac:dyDescent="0.3"/>
    <row r="479" s="28" customFormat="1" x14ac:dyDescent="0.3"/>
    <row r="480" s="28" customFormat="1" x14ac:dyDescent="0.3"/>
    <row r="481" s="28" customFormat="1" x14ac:dyDescent="0.3"/>
    <row r="482" s="28" customFormat="1" x14ac:dyDescent="0.3"/>
    <row r="483" s="28" customFormat="1" x14ac:dyDescent="0.3"/>
    <row r="484" s="28" customFormat="1" x14ac:dyDescent="0.3"/>
    <row r="485" s="28" customFormat="1" x14ac:dyDescent="0.3"/>
    <row r="486" s="28" customFormat="1" x14ac:dyDescent="0.3"/>
    <row r="487" s="28" customFormat="1" x14ac:dyDescent="0.3"/>
    <row r="488" s="28" customFormat="1" x14ac:dyDescent="0.3"/>
    <row r="489" s="28" customFormat="1" x14ac:dyDescent="0.3"/>
    <row r="490" s="28" customFormat="1" x14ac:dyDescent="0.3"/>
    <row r="491" s="28" customFormat="1" x14ac:dyDescent="0.3"/>
    <row r="492" s="28" customFormat="1" x14ac:dyDescent="0.3"/>
    <row r="493" s="28" customFormat="1" x14ac:dyDescent="0.3"/>
    <row r="494" s="28" customFormat="1" x14ac:dyDescent="0.3"/>
    <row r="495" s="28" customFormat="1" x14ac:dyDescent="0.3"/>
    <row r="496" s="28" customFormat="1" x14ac:dyDescent="0.3"/>
    <row r="497" s="28" customFormat="1" x14ac:dyDescent="0.3"/>
    <row r="498" s="28" customFormat="1" x14ac:dyDescent="0.3"/>
    <row r="499" s="28" customFormat="1" x14ac:dyDescent="0.3"/>
    <row r="500" s="28" customFormat="1" x14ac:dyDescent="0.3"/>
    <row r="501" s="28" customFormat="1" x14ac:dyDescent="0.3"/>
    <row r="502" s="28" customFormat="1" x14ac:dyDescent="0.3"/>
    <row r="503" s="28" customFormat="1" x14ac:dyDescent="0.3"/>
    <row r="504" s="28" customFormat="1" x14ac:dyDescent="0.3"/>
    <row r="505" s="28" customFormat="1" x14ac:dyDescent="0.3"/>
    <row r="506" s="28" customFormat="1" x14ac:dyDescent="0.3"/>
    <row r="507" s="28" customFormat="1" x14ac:dyDescent="0.3"/>
    <row r="508" s="28" customFormat="1" x14ac:dyDescent="0.3"/>
    <row r="509" s="28" customFormat="1" x14ac:dyDescent="0.3"/>
    <row r="510" s="28" customFormat="1" x14ac:dyDescent="0.3"/>
    <row r="511" s="28" customFormat="1" x14ac:dyDescent="0.3"/>
    <row r="512" s="28" customFormat="1" x14ac:dyDescent="0.3"/>
    <row r="513" s="28" customFormat="1" x14ac:dyDescent="0.3"/>
    <row r="514" s="28" customFormat="1" x14ac:dyDescent="0.3"/>
    <row r="515" s="28" customFormat="1" x14ac:dyDescent="0.3"/>
    <row r="516" s="28" customFormat="1" x14ac:dyDescent="0.3"/>
    <row r="517" s="28" customFormat="1" x14ac:dyDescent="0.3"/>
    <row r="518" s="28" customFormat="1" x14ac:dyDescent="0.3"/>
    <row r="519" s="28" customFormat="1" x14ac:dyDescent="0.3"/>
    <row r="520" s="28" customFormat="1" x14ac:dyDescent="0.3"/>
    <row r="521" s="28" customFormat="1" x14ac:dyDescent="0.3"/>
    <row r="522" s="28" customFormat="1" x14ac:dyDescent="0.3"/>
    <row r="523" s="28" customFormat="1" x14ac:dyDescent="0.3"/>
    <row r="524" s="28" customFormat="1" x14ac:dyDescent="0.3"/>
    <row r="525" s="28" customFormat="1" x14ac:dyDescent="0.3"/>
    <row r="526" s="28" customFormat="1" x14ac:dyDescent="0.3"/>
    <row r="527" s="28" customFormat="1" x14ac:dyDescent="0.3"/>
    <row r="528" s="28" customFormat="1" x14ac:dyDescent="0.3"/>
    <row r="529" s="28" customFormat="1" x14ac:dyDescent="0.3"/>
    <row r="530" s="28" customFormat="1" x14ac:dyDescent="0.3"/>
    <row r="531" s="28" customFormat="1" x14ac:dyDescent="0.3"/>
    <row r="532" s="28" customFormat="1" x14ac:dyDescent="0.3"/>
    <row r="533" s="28" customFormat="1" x14ac:dyDescent="0.3"/>
    <row r="534" s="28" customFormat="1" x14ac:dyDescent="0.3"/>
    <row r="535" s="28" customFormat="1" x14ac:dyDescent="0.3"/>
    <row r="536" s="28" customFormat="1" x14ac:dyDescent="0.3"/>
    <row r="537" s="28" customFormat="1" x14ac:dyDescent="0.3"/>
    <row r="538" s="28" customFormat="1" x14ac:dyDescent="0.3"/>
    <row r="539" s="28" customFormat="1" x14ac:dyDescent="0.3"/>
    <row r="540" s="28" customFormat="1" x14ac:dyDescent="0.3"/>
    <row r="541" s="28" customFormat="1" x14ac:dyDescent="0.3"/>
    <row r="542" s="28" customFormat="1" x14ac:dyDescent="0.3"/>
    <row r="543" s="28" customFormat="1" x14ac:dyDescent="0.3"/>
    <row r="544" s="28" customFormat="1" x14ac:dyDescent="0.3"/>
    <row r="545" s="28" customFormat="1" x14ac:dyDescent="0.3"/>
    <row r="546" s="28" customFormat="1" x14ac:dyDescent="0.3"/>
    <row r="547" s="28" customFormat="1" x14ac:dyDescent="0.3"/>
    <row r="548" s="28" customFormat="1" x14ac:dyDescent="0.3"/>
    <row r="549" s="28" customFormat="1" x14ac:dyDescent="0.3"/>
    <row r="550" s="28" customFormat="1" x14ac:dyDescent="0.3"/>
    <row r="551" s="28" customFormat="1" x14ac:dyDescent="0.3"/>
    <row r="552" s="28" customFormat="1" x14ac:dyDescent="0.3"/>
    <row r="553" s="28" customFormat="1" x14ac:dyDescent="0.3"/>
    <row r="554" s="28" customFormat="1" x14ac:dyDescent="0.3"/>
    <row r="555" s="28" customFormat="1" x14ac:dyDescent="0.3"/>
    <row r="556" s="28" customFormat="1" x14ac:dyDescent="0.3"/>
    <row r="557" s="28" customFormat="1" x14ac:dyDescent="0.3"/>
    <row r="558" s="28" customFormat="1" x14ac:dyDescent="0.3"/>
    <row r="559" s="28" customFormat="1" x14ac:dyDescent="0.3"/>
    <row r="560" s="28" customFormat="1" x14ac:dyDescent="0.3"/>
    <row r="561" s="28" customFormat="1" x14ac:dyDescent="0.3"/>
    <row r="562" s="28" customFormat="1" x14ac:dyDescent="0.3"/>
    <row r="563" s="28" customFormat="1" x14ac:dyDescent="0.3"/>
    <row r="564" s="28" customFormat="1" x14ac:dyDescent="0.3"/>
    <row r="565" s="28" customFormat="1" x14ac:dyDescent="0.3"/>
    <row r="566" s="28" customFormat="1" x14ac:dyDescent="0.3"/>
    <row r="567" s="28" customFormat="1" x14ac:dyDescent="0.3"/>
    <row r="568" s="28" customFormat="1" x14ac:dyDescent="0.3"/>
    <row r="569" s="28" customFormat="1" x14ac:dyDescent="0.3"/>
    <row r="570" s="28" customFormat="1" x14ac:dyDescent="0.3"/>
    <row r="571" s="28" customFormat="1" x14ac:dyDescent="0.3"/>
    <row r="572" s="28" customFormat="1" x14ac:dyDescent="0.3"/>
    <row r="573" s="28" customFormat="1" x14ac:dyDescent="0.3"/>
    <row r="574" s="28" customFormat="1" x14ac:dyDescent="0.3"/>
    <row r="575" s="28" customFormat="1" x14ac:dyDescent="0.3"/>
    <row r="576" s="28" customFormat="1" x14ac:dyDescent="0.3"/>
    <row r="577" s="28" customFormat="1" x14ac:dyDescent="0.3"/>
    <row r="578" s="28" customFormat="1" x14ac:dyDescent="0.3"/>
    <row r="579" s="28" customFormat="1" x14ac:dyDescent="0.3"/>
    <row r="580" s="28" customFormat="1" x14ac:dyDescent="0.3"/>
    <row r="581" s="28" customFormat="1" x14ac:dyDescent="0.3"/>
    <row r="582" s="28" customFormat="1" x14ac:dyDescent="0.3"/>
    <row r="583" s="28" customFormat="1" x14ac:dyDescent="0.3"/>
    <row r="584" s="28" customFormat="1" x14ac:dyDescent="0.3"/>
    <row r="585" s="28" customFormat="1" x14ac:dyDescent="0.3"/>
    <row r="586" s="28" customFormat="1" x14ac:dyDescent="0.3"/>
    <row r="587" s="28" customFormat="1" x14ac:dyDescent="0.3"/>
    <row r="588" s="28" customFormat="1" x14ac:dyDescent="0.3"/>
    <row r="589" s="28" customFormat="1" x14ac:dyDescent="0.3"/>
    <row r="590" s="28" customFormat="1" x14ac:dyDescent="0.3"/>
    <row r="591" s="28" customFormat="1" x14ac:dyDescent="0.3"/>
    <row r="592" s="28" customFormat="1" x14ac:dyDescent="0.3"/>
    <row r="593" s="28" customFormat="1" x14ac:dyDescent="0.3"/>
    <row r="594" s="28" customFormat="1" x14ac:dyDescent="0.3"/>
    <row r="595" s="28" customFormat="1" x14ac:dyDescent="0.3"/>
    <row r="596" s="28" customFormat="1" x14ac:dyDescent="0.3"/>
    <row r="597" s="28" customFormat="1" x14ac:dyDescent="0.3"/>
    <row r="598" s="28" customFormat="1" x14ac:dyDescent="0.3"/>
    <row r="599" s="28" customFormat="1" x14ac:dyDescent="0.3"/>
    <row r="600" s="28" customFormat="1" x14ac:dyDescent="0.3"/>
    <row r="601" s="28" customFormat="1" x14ac:dyDescent="0.3"/>
    <row r="602" s="28" customFormat="1" x14ac:dyDescent="0.3"/>
    <row r="603" s="28" customFormat="1" x14ac:dyDescent="0.3"/>
    <row r="604" s="28" customFormat="1" x14ac:dyDescent="0.3"/>
    <row r="605" s="28" customFormat="1" x14ac:dyDescent="0.3"/>
    <row r="606" s="28" customFormat="1" x14ac:dyDescent="0.3"/>
    <row r="607" s="28" customFormat="1" x14ac:dyDescent="0.3"/>
    <row r="608" s="28" customFormat="1" x14ac:dyDescent="0.3"/>
    <row r="609" s="28" customFormat="1" x14ac:dyDescent="0.3"/>
    <row r="610" s="28" customFormat="1" x14ac:dyDescent="0.3"/>
    <row r="611" s="28" customFormat="1" x14ac:dyDescent="0.3"/>
    <row r="612" s="28" customFormat="1" x14ac:dyDescent="0.3"/>
    <row r="613" s="28" customFormat="1" x14ac:dyDescent="0.3"/>
    <row r="614" s="28" customFormat="1" x14ac:dyDescent="0.3"/>
    <row r="615" s="28" customFormat="1" x14ac:dyDescent="0.3"/>
    <row r="616" s="28" customFormat="1" x14ac:dyDescent="0.3"/>
    <row r="617" s="28" customFormat="1" x14ac:dyDescent="0.3"/>
    <row r="618" s="28" customFormat="1" x14ac:dyDescent="0.3"/>
    <row r="619" s="28" customFormat="1" x14ac:dyDescent="0.3"/>
    <row r="620" s="28" customFormat="1" x14ac:dyDescent="0.3"/>
    <row r="621" s="28" customFormat="1" x14ac:dyDescent="0.3"/>
    <row r="622" s="28" customFormat="1" x14ac:dyDescent="0.3"/>
    <row r="623" s="28" customFormat="1" x14ac:dyDescent="0.3"/>
    <row r="624" s="28" customFormat="1" x14ac:dyDescent="0.3"/>
    <row r="625" s="28" customFormat="1" x14ac:dyDescent="0.3"/>
    <row r="626" s="28" customFormat="1" x14ac:dyDescent="0.3"/>
    <row r="627" s="28" customFormat="1" x14ac:dyDescent="0.3"/>
    <row r="628" s="28" customFormat="1" x14ac:dyDescent="0.3"/>
    <row r="629" s="28" customFormat="1" x14ac:dyDescent="0.3"/>
    <row r="630" s="28" customFormat="1" x14ac:dyDescent="0.3"/>
    <row r="631" s="28" customFormat="1" x14ac:dyDescent="0.3"/>
    <row r="632" s="28" customFormat="1" x14ac:dyDescent="0.3"/>
    <row r="633" s="28" customFormat="1" x14ac:dyDescent="0.3"/>
    <row r="634" s="28" customFormat="1" x14ac:dyDescent="0.3"/>
    <row r="635" s="28" customFormat="1" x14ac:dyDescent="0.3"/>
    <row r="636" s="28" customFormat="1" x14ac:dyDescent="0.3"/>
    <row r="637" s="28" customFormat="1" x14ac:dyDescent="0.3"/>
    <row r="638" s="28" customFormat="1" x14ac:dyDescent="0.3"/>
    <row r="639" s="28" customFormat="1" x14ac:dyDescent="0.3"/>
    <row r="640" s="28" customFormat="1" x14ac:dyDescent="0.3"/>
    <row r="641" s="28" customFormat="1" x14ac:dyDescent="0.3"/>
    <row r="642" s="28" customFormat="1" x14ac:dyDescent="0.3"/>
    <row r="643" s="28" customFormat="1" x14ac:dyDescent="0.3"/>
    <row r="644" s="28" customFormat="1" x14ac:dyDescent="0.3"/>
    <row r="645" s="28" customFormat="1" x14ac:dyDescent="0.3"/>
    <row r="646" s="28" customFormat="1" x14ac:dyDescent="0.3"/>
    <row r="647" s="28" customFormat="1" x14ac:dyDescent="0.3"/>
    <row r="648" s="28" customFormat="1" x14ac:dyDescent="0.3"/>
    <row r="649" s="28" customFormat="1" x14ac:dyDescent="0.3"/>
    <row r="650" s="28" customFormat="1" x14ac:dyDescent="0.3"/>
    <row r="651" s="28" customFormat="1" x14ac:dyDescent="0.3"/>
    <row r="652" s="28" customFormat="1" x14ac:dyDescent="0.3"/>
    <row r="653" s="28" customFormat="1" x14ac:dyDescent="0.3"/>
    <row r="654" s="28" customFormat="1" x14ac:dyDescent="0.3"/>
    <row r="655" s="28" customFormat="1" x14ac:dyDescent="0.3"/>
    <row r="656" s="28" customFormat="1" x14ac:dyDescent="0.3"/>
    <row r="657" s="28" customFormat="1" x14ac:dyDescent="0.3"/>
    <row r="658" s="28" customFormat="1" x14ac:dyDescent="0.3"/>
    <row r="659" s="28" customFormat="1" x14ac:dyDescent="0.3"/>
    <row r="660" s="28" customFormat="1" x14ac:dyDescent="0.3"/>
    <row r="661" s="28" customFormat="1" x14ac:dyDescent="0.3"/>
    <row r="662" s="28" customFormat="1" x14ac:dyDescent="0.3"/>
    <row r="663" s="28" customFormat="1" x14ac:dyDescent="0.3"/>
    <row r="664" s="28" customFormat="1" x14ac:dyDescent="0.3"/>
    <row r="665" s="28" customFormat="1" x14ac:dyDescent="0.3"/>
    <row r="666" s="28" customFormat="1" x14ac:dyDescent="0.3"/>
    <row r="667" s="28" customFormat="1" x14ac:dyDescent="0.3"/>
    <row r="668" s="28" customFormat="1" x14ac:dyDescent="0.3"/>
    <row r="669" s="28" customFormat="1" x14ac:dyDescent="0.3"/>
    <row r="670" s="28" customFormat="1" x14ac:dyDescent="0.3"/>
    <row r="671" s="28" customFormat="1" x14ac:dyDescent="0.3"/>
    <row r="672" s="28" customFormat="1" x14ac:dyDescent="0.3"/>
    <row r="673" s="28" customFormat="1" x14ac:dyDescent="0.3"/>
    <row r="674" s="28" customFormat="1" x14ac:dyDescent="0.3"/>
    <row r="675" s="28" customFormat="1" x14ac:dyDescent="0.3"/>
    <row r="676" s="28" customFormat="1" x14ac:dyDescent="0.3"/>
    <row r="677" s="28" customFormat="1" x14ac:dyDescent="0.3"/>
    <row r="678" s="28" customFormat="1" x14ac:dyDescent="0.3"/>
    <row r="679" s="28" customFormat="1" x14ac:dyDescent="0.3"/>
    <row r="680" s="28" customFormat="1" x14ac:dyDescent="0.3"/>
    <row r="681" s="28" customFormat="1" x14ac:dyDescent="0.3"/>
    <row r="682" s="28" customFormat="1" x14ac:dyDescent="0.3"/>
    <row r="683" s="28" customFormat="1" x14ac:dyDescent="0.3"/>
    <row r="684" s="28" customFormat="1" x14ac:dyDescent="0.3"/>
    <row r="685" s="28" customFormat="1" x14ac:dyDescent="0.3"/>
    <row r="686" s="28" customFormat="1" x14ac:dyDescent="0.3"/>
    <row r="687" s="28" customFormat="1" x14ac:dyDescent="0.3"/>
    <row r="688" s="28" customFormat="1" x14ac:dyDescent="0.3"/>
    <row r="689" s="28" customFormat="1" x14ac:dyDescent="0.3"/>
    <row r="690" s="28" customFormat="1" x14ac:dyDescent="0.3"/>
    <row r="691" s="28" customFormat="1" x14ac:dyDescent="0.3"/>
    <row r="692" s="28" customFormat="1" x14ac:dyDescent="0.3"/>
    <row r="693" s="28" customFormat="1" x14ac:dyDescent="0.3"/>
    <row r="694" s="28" customFormat="1" x14ac:dyDescent="0.3"/>
    <row r="695" s="28" customFormat="1" x14ac:dyDescent="0.3"/>
    <row r="696" s="28" customFormat="1" x14ac:dyDescent="0.3"/>
    <row r="697" s="28" customFormat="1" x14ac:dyDescent="0.3"/>
    <row r="698" s="28" customFormat="1" x14ac:dyDescent="0.3"/>
    <row r="699" s="28" customFormat="1" x14ac:dyDescent="0.3"/>
    <row r="700" s="28" customFormat="1" x14ac:dyDescent="0.3"/>
    <row r="701" s="28" customFormat="1" x14ac:dyDescent="0.3"/>
    <row r="702" s="28" customFormat="1" x14ac:dyDescent="0.3"/>
    <row r="703" s="28" customFormat="1" x14ac:dyDescent="0.3"/>
    <row r="704" s="28" customFormat="1" x14ac:dyDescent="0.3"/>
    <row r="705" s="28" customFormat="1" x14ac:dyDescent="0.3"/>
    <row r="706" s="28" customFormat="1" x14ac:dyDescent="0.3"/>
    <row r="707" s="28" customFormat="1" x14ac:dyDescent="0.3"/>
    <row r="708" s="28" customFormat="1" x14ac:dyDescent="0.3"/>
    <row r="709" s="28" customFormat="1" x14ac:dyDescent="0.3"/>
    <row r="710" s="28" customFormat="1" x14ac:dyDescent="0.3"/>
    <row r="711" s="28" customFormat="1" x14ac:dyDescent="0.3"/>
    <row r="712" s="28" customFormat="1" x14ac:dyDescent="0.3"/>
    <row r="713" s="28" customFormat="1" x14ac:dyDescent="0.3"/>
    <row r="714" s="28" customFormat="1" x14ac:dyDescent="0.3"/>
    <row r="715" s="28" customFormat="1" x14ac:dyDescent="0.3"/>
    <row r="716" s="28" customFormat="1" x14ac:dyDescent="0.3"/>
    <row r="717" s="28" customFormat="1" x14ac:dyDescent="0.3"/>
    <row r="718" s="28" customFormat="1" x14ac:dyDescent="0.3"/>
    <row r="719" s="28" customFormat="1" x14ac:dyDescent="0.3"/>
    <row r="720" s="28" customFormat="1" x14ac:dyDescent="0.3"/>
    <row r="721" s="28" customFormat="1" x14ac:dyDescent="0.3"/>
    <row r="722" s="28" customFormat="1" x14ac:dyDescent="0.3"/>
    <row r="723" s="28" customFormat="1" x14ac:dyDescent="0.3"/>
    <row r="724" s="28" customFormat="1" x14ac:dyDescent="0.3"/>
    <row r="725" s="28" customFormat="1" x14ac:dyDescent="0.3"/>
    <row r="726" s="28" customFormat="1" x14ac:dyDescent="0.3"/>
    <row r="727" s="28" customFormat="1" x14ac:dyDescent="0.3"/>
    <row r="728" s="28" customFormat="1" x14ac:dyDescent="0.3"/>
    <row r="729" s="28" customFormat="1" x14ac:dyDescent="0.3"/>
    <row r="730" s="28" customFormat="1" x14ac:dyDescent="0.3"/>
    <row r="731" s="28" customFormat="1" x14ac:dyDescent="0.3"/>
    <row r="732" s="28" customFormat="1" x14ac:dyDescent="0.3"/>
    <row r="733" s="28" customFormat="1" x14ac:dyDescent="0.3"/>
    <row r="734" s="28" customFormat="1" x14ac:dyDescent="0.3"/>
    <row r="735" s="28" customFormat="1" x14ac:dyDescent="0.3"/>
    <row r="736" s="28" customFormat="1" x14ac:dyDescent="0.3"/>
    <row r="737" s="28" customFormat="1" x14ac:dyDescent="0.3"/>
    <row r="738" s="28" customFormat="1" x14ac:dyDescent="0.3"/>
    <row r="739" s="28" customFormat="1" x14ac:dyDescent="0.3"/>
    <row r="740" s="28" customFormat="1" x14ac:dyDescent="0.3"/>
    <row r="741" s="28" customFormat="1" x14ac:dyDescent="0.3"/>
    <row r="742" s="28" customFormat="1" x14ac:dyDescent="0.3"/>
    <row r="743" s="28" customFormat="1" x14ac:dyDescent="0.3"/>
    <row r="744" s="28" customFormat="1" x14ac:dyDescent="0.3"/>
    <row r="745" s="28" customFormat="1" x14ac:dyDescent="0.3"/>
    <row r="746" s="28" customFormat="1" x14ac:dyDescent="0.3"/>
    <row r="747" s="28" customFormat="1" x14ac:dyDescent="0.3"/>
    <row r="748" s="28" customFormat="1" x14ac:dyDescent="0.3"/>
    <row r="749" s="28" customFormat="1" x14ac:dyDescent="0.3"/>
    <row r="750" s="28" customFormat="1" x14ac:dyDescent="0.3"/>
    <row r="751" s="28" customFormat="1" x14ac:dyDescent="0.3"/>
    <row r="752" s="28" customFormat="1" x14ac:dyDescent="0.3"/>
    <row r="753" s="28" customFormat="1" x14ac:dyDescent="0.3"/>
    <row r="754" s="28" customFormat="1" x14ac:dyDescent="0.3"/>
    <row r="755" s="28" customFormat="1" x14ac:dyDescent="0.3"/>
    <row r="756" s="28" customFormat="1" x14ac:dyDescent="0.3"/>
    <row r="757" s="28" customFormat="1" x14ac:dyDescent="0.3"/>
    <row r="758" s="28" customFormat="1" x14ac:dyDescent="0.3"/>
    <row r="759" s="28" customFormat="1" x14ac:dyDescent="0.3"/>
    <row r="760" s="28" customFormat="1" x14ac:dyDescent="0.3"/>
    <row r="761" s="28" customFormat="1" x14ac:dyDescent="0.3"/>
    <row r="762" s="28" customFormat="1" x14ac:dyDescent="0.3"/>
    <row r="763" s="28" customFormat="1" x14ac:dyDescent="0.3"/>
    <row r="764" s="28" customFormat="1" x14ac:dyDescent="0.3"/>
    <row r="765" s="28" customFormat="1" x14ac:dyDescent="0.3"/>
    <row r="766" s="28" customFormat="1" x14ac:dyDescent="0.3"/>
    <row r="767" s="28" customFormat="1" x14ac:dyDescent="0.3"/>
    <row r="768" s="28" customFormat="1" x14ac:dyDescent="0.3"/>
    <row r="769" s="28" customFormat="1" x14ac:dyDescent="0.3"/>
    <row r="770" s="28" customFormat="1" x14ac:dyDescent="0.3"/>
    <row r="771" s="28" customFormat="1" x14ac:dyDescent="0.3"/>
    <row r="772" s="28" customFormat="1" x14ac:dyDescent="0.3"/>
    <row r="773" s="28" customFormat="1" x14ac:dyDescent="0.3"/>
    <row r="774" s="28" customFormat="1" x14ac:dyDescent="0.3"/>
    <row r="775" s="28" customFormat="1" x14ac:dyDescent="0.3"/>
    <row r="776" s="28" customFormat="1" x14ac:dyDescent="0.3"/>
    <row r="777" s="28" customFormat="1" x14ac:dyDescent="0.3"/>
    <row r="778" s="28" customFormat="1" x14ac:dyDescent="0.3"/>
    <row r="779" s="28" customFormat="1" x14ac:dyDescent="0.3"/>
    <row r="780" s="28" customFormat="1" x14ac:dyDescent="0.3"/>
    <row r="781" s="28" customFormat="1" x14ac:dyDescent="0.3"/>
    <row r="782" s="28" customFormat="1" x14ac:dyDescent="0.3"/>
    <row r="783" s="28" customFormat="1" x14ac:dyDescent="0.3"/>
    <row r="784" s="28" customFormat="1" x14ac:dyDescent="0.3"/>
    <row r="785" s="28" customFormat="1" x14ac:dyDescent="0.3"/>
    <row r="786" s="28" customFormat="1" x14ac:dyDescent="0.3"/>
    <row r="787" s="28" customFormat="1" x14ac:dyDescent="0.3"/>
    <row r="788" s="28" customFormat="1" x14ac:dyDescent="0.3"/>
    <row r="789" s="28" customFormat="1" x14ac:dyDescent="0.3"/>
    <row r="790" s="28" customFormat="1" x14ac:dyDescent="0.3"/>
    <row r="791" s="28" customFormat="1" x14ac:dyDescent="0.3"/>
    <row r="792" s="28" customFormat="1" x14ac:dyDescent="0.3"/>
    <row r="793" s="28" customFormat="1" x14ac:dyDescent="0.3"/>
    <row r="794" s="28" customFormat="1" x14ac:dyDescent="0.3"/>
    <row r="795" s="28" customFormat="1" x14ac:dyDescent="0.3"/>
    <row r="796" s="28" customFormat="1" x14ac:dyDescent="0.3"/>
    <row r="797" s="28" customFormat="1" x14ac:dyDescent="0.3"/>
    <row r="798" s="28" customFormat="1" x14ac:dyDescent="0.3"/>
    <row r="799" s="28" customFormat="1" x14ac:dyDescent="0.3"/>
    <row r="800" s="28" customFormat="1" x14ac:dyDescent="0.3"/>
    <row r="801" s="28" customFormat="1" x14ac:dyDescent="0.3"/>
    <row r="802" s="28" customFormat="1" x14ac:dyDescent="0.3"/>
    <row r="803" s="28" customFormat="1" x14ac:dyDescent="0.3"/>
    <row r="804" s="28" customFormat="1" x14ac:dyDescent="0.3"/>
    <row r="805" s="28" customFormat="1" x14ac:dyDescent="0.3"/>
    <row r="806" s="28" customFormat="1" x14ac:dyDescent="0.3"/>
    <row r="807" s="28" customFormat="1" x14ac:dyDescent="0.3"/>
    <row r="808" s="28" customFormat="1" x14ac:dyDescent="0.3"/>
    <row r="809" s="28" customFormat="1" x14ac:dyDescent="0.3"/>
    <row r="810" s="28" customFormat="1" x14ac:dyDescent="0.3"/>
    <row r="811" s="28" customFormat="1" x14ac:dyDescent="0.3"/>
    <row r="812" s="28" customFormat="1" x14ac:dyDescent="0.3"/>
    <row r="813" s="28" customFormat="1" x14ac:dyDescent="0.3"/>
    <row r="814" s="28" customFormat="1" x14ac:dyDescent="0.3"/>
    <row r="815" s="28" customFormat="1" x14ac:dyDescent="0.3"/>
    <row r="816" s="28" customFormat="1" x14ac:dyDescent="0.3"/>
    <row r="817" s="28" customFormat="1" x14ac:dyDescent="0.3"/>
    <row r="818" s="28" customFormat="1" x14ac:dyDescent="0.3"/>
    <row r="819" s="28" customFormat="1" x14ac:dyDescent="0.3"/>
    <row r="820" s="28" customFormat="1" x14ac:dyDescent="0.3"/>
    <row r="821" s="28" customFormat="1" x14ac:dyDescent="0.3"/>
    <row r="822" s="28" customFormat="1" x14ac:dyDescent="0.3"/>
    <row r="823" s="28" customFormat="1" x14ac:dyDescent="0.3"/>
    <row r="824" s="28" customFormat="1" x14ac:dyDescent="0.3"/>
    <row r="825" s="28" customFormat="1" x14ac:dyDescent="0.3"/>
    <row r="826" s="28" customFormat="1" x14ac:dyDescent="0.3"/>
    <row r="827" s="28" customFormat="1" x14ac:dyDescent="0.3"/>
    <row r="828" s="28" customFormat="1" x14ac:dyDescent="0.3"/>
    <row r="829" s="28" customFormat="1" x14ac:dyDescent="0.3"/>
    <row r="830" s="28" customFormat="1" x14ac:dyDescent="0.3"/>
    <row r="831" s="28" customFormat="1" x14ac:dyDescent="0.3"/>
    <row r="832" s="28" customFormat="1" x14ac:dyDescent="0.3"/>
    <row r="833" s="28" customFormat="1" x14ac:dyDescent="0.3"/>
    <row r="834" s="28" customFormat="1" x14ac:dyDescent="0.3"/>
    <row r="835" s="28" customFormat="1" x14ac:dyDescent="0.3"/>
    <row r="836" s="28" customFormat="1" x14ac:dyDescent="0.3"/>
    <row r="837" s="28" customFormat="1" x14ac:dyDescent="0.3"/>
    <row r="838" s="28" customFormat="1" x14ac:dyDescent="0.3"/>
    <row r="839" s="28" customFormat="1" x14ac:dyDescent="0.3"/>
    <row r="840" s="28" customFormat="1" x14ac:dyDescent="0.3"/>
    <row r="841" s="28" customFormat="1" x14ac:dyDescent="0.3"/>
    <row r="842" s="28" customFormat="1" x14ac:dyDescent="0.3"/>
    <row r="843" s="28" customFormat="1" x14ac:dyDescent="0.3"/>
    <row r="844" s="28" customFormat="1" x14ac:dyDescent="0.3"/>
    <row r="845" s="28" customFormat="1" x14ac:dyDescent="0.3"/>
    <row r="846" s="28" customFormat="1" x14ac:dyDescent="0.3"/>
    <row r="847" s="28" customFormat="1" x14ac:dyDescent="0.3"/>
    <row r="848" s="28" customFormat="1" x14ac:dyDescent="0.3"/>
    <row r="849" s="28" customFormat="1" x14ac:dyDescent="0.3"/>
    <row r="850" s="28" customFormat="1" x14ac:dyDescent="0.3"/>
    <row r="851" s="28" customFormat="1" x14ac:dyDescent="0.3"/>
    <row r="852" s="28" customFormat="1" x14ac:dyDescent="0.3"/>
    <row r="853" s="28" customFormat="1" x14ac:dyDescent="0.3"/>
    <row r="854" s="28" customFormat="1" x14ac:dyDescent="0.3"/>
    <row r="855" s="28" customFormat="1" x14ac:dyDescent="0.3"/>
    <row r="856" s="28" customFormat="1" x14ac:dyDescent="0.3"/>
    <row r="857" s="28" customFormat="1" x14ac:dyDescent="0.3"/>
    <row r="858" s="28" customFormat="1" x14ac:dyDescent="0.3"/>
    <row r="859" s="28" customFormat="1" x14ac:dyDescent="0.3"/>
    <row r="860" s="28" customFormat="1" x14ac:dyDescent="0.3"/>
    <row r="861" s="28" customFormat="1" x14ac:dyDescent="0.3"/>
    <row r="862" s="28" customFormat="1" x14ac:dyDescent="0.3"/>
    <row r="863" s="28" customFormat="1" x14ac:dyDescent="0.3"/>
    <row r="864" s="28" customFormat="1" x14ac:dyDescent="0.3"/>
    <row r="865" s="28" customFormat="1" x14ac:dyDescent="0.3"/>
    <row r="866" s="28" customFormat="1" x14ac:dyDescent="0.3"/>
    <row r="867" s="28" customFormat="1" x14ac:dyDescent="0.3"/>
    <row r="868" s="28" customFormat="1" x14ac:dyDescent="0.3"/>
    <row r="869" s="28" customFormat="1" x14ac:dyDescent="0.3"/>
    <row r="870" s="28" customFormat="1" x14ac:dyDescent="0.3"/>
    <row r="871" s="28" customFormat="1" x14ac:dyDescent="0.3"/>
    <row r="872" s="28" customFormat="1" x14ac:dyDescent="0.3"/>
    <row r="873" s="28" customFormat="1" x14ac:dyDescent="0.3"/>
    <row r="874" s="28" customFormat="1" x14ac:dyDescent="0.3"/>
    <row r="875" s="28" customFormat="1" x14ac:dyDescent="0.3"/>
    <row r="876" s="28" customFormat="1" x14ac:dyDescent="0.3"/>
    <row r="877" s="28" customFormat="1" x14ac:dyDescent="0.3"/>
    <row r="878" s="28" customFormat="1" x14ac:dyDescent="0.3"/>
    <row r="879" s="28" customFormat="1" x14ac:dyDescent="0.3"/>
    <row r="880" s="28" customFormat="1" x14ac:dyDescent="0.3"/>
    <row r="881" s="28" customFormat="1" x14ac:dyDescent="0.3"/>
    <row r="882" s="28" customFormat="1" x14ac:dyDescent="0.3"/>
    <row r="883" s="28" customFormat="1" x14ac:dyDescent="0.3"/>
    <row r="884" s="28" customFormat="1" x14ac:dyDescent="0.3"/>
    <row r="885" s="28" customFormat="1" x14ac:dyDescent="0.3"/>
    <row r="886" s="28" customFormat="1" x14ac:dyDescent="0.3"/>
    <row r="887" s="28" customFormat="1" x14ac:dyDescent="0.3"/>
    <row r="888" s="28" customFormat="1" x14ac:dyDescent="0.3"/>
    <row r="889" s="28" customFormat="1" x14ac:dyDescent="0.3"/>
    <row r="890" s="28" customFormat="1" x14ac:dyDescent="0.3"/>
    <row r="891" s="28" customFormat="1" x14ac:dyDescent="0.3"/>
    <row r="892" s="28" customFormat="1" x14ac:dyDescent="0.3"/>
    <row r="893" s="28" customFormat="1" x14ac:dyDescent="0.3"/>
    <row r="894" s="28" customFormat="1" x14ac:dyDescent="0.3"/>
    <row r="895" s="28" customFormat="1" x14ac:dyDescent="0.3"/>
    <row r="896" s="28" customFormat="1" x14ac:dyDescent="0.3"/>
    <row r="897" s="28" customFormat="1" x14ac:dyDescent="0.3"/>
    <row r="898" s="28" customFormat="1" x14ac:dyDescent="0.3"/>
  </sheetData>
  <mergeCells count="1">
    <mergeCell ref="A277:B27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100"/>
  <sheetViews>
    <sheetView zoomScale="85" zoomScaleNormal="85" workbookViewId="0">
      <selection activeCell="A11" sqref="A11"/>
    </sheetView>
  </sheetViews>
  <sheetFormatPr defaultColWidth="10.90625" defaultRowHeight="14" x14ac:dyDescent="0.3"/>
  <cols>
    <col min="1" max="1" width="94" style="28" customWidth="1"/>
    <col min="2" max="16384" width="10.90625" style="28"/>
  </cols>
  <sheetData>
    <row r="1" spans="1:25" ht="18" x14ac:dyDescent="0.4">
      <c r="A1" s="20" t="s">
        <v>215</v>
      </c>
      <c r="B1" s="110"/>
    </row>
    <row r="2" spans="1:25" x14ac:dyDescent="0.3">
      <c r="A2" s="70"/>
      <c r="B2" s="80"/>
    </row>
    <row r="3" spans="1:25" x14ac:dyDescent="0.3">
      <c r="A3" s="81" t="s">
        <v>214</v>
      </c>
      <c r="B3" s="111"/>
    </row>
    <row r="4" spans="1:25" x14ac:dyDescent="0.3">
      <c r="A4" s="70"/>
      <c r="B4" s="80"/>
    </row>
    <row r="5" spans="1:25" x14ac:dyDescent="0.3">
      <c r="A5" s="83" t="s">
        <v>12</v>
      </c>
    </row>
    <row r="6" spans="1:25" x14ac:dyDescent="0.3">
      <c r="A6" s="70"/>
    </row>
    <row r="7" spans="1:25" x14ac:dyDescent="0.3">
      <c r="A7" s="70"/>
      <c r="B7" s="112" t="s">
        <v>51</v>
      </c>
      <c r="C7" s="112" t="s">
        <v>54</v>
      </c>
      <c r="D7" s="112" t="s">
        <v>55</v>
      </c>
      <c r="E7" s="112" t="s">
        <v>50</v>
      </c>
      <c r="F7" s="112" t="s">
        <v>67</v>
      </c>
      <c r="G7" s="112" t="s">
        <v>52</v>
      </c>
      <c r="H7" s="112" t="s">
        <v>56</v>
      </c>
      <c r="I7" s="112" t="s">
        <v>68</v>
      </c>
      <c r="J7" s="112" t="s">
        <v>69</v>
      </c>
      <c r="K7" s="112" t="s">
        <v>70</v>
      </c>
      <c r="L7" s="112" t="s">
        <v>71</v>
      </c>
      <c r="M7" s="112" t="s">
        <v>72</v>
      </c>
      <c r="N7" s="112" t="s">
        <v>57</v>
      </c>
      <c r="O7" s="112" t="s">
        <v>73</v>
      </c>
      <c r="P7" s="112" t="s">
        <v>60</v>
      </c>
      <c r="Q7" s="112" t="s">
        <v>74</v>
      </c>
      <c r="R7" s="112" t="s">
        <v>75</v>
      </c>
      <c r="S7" s="112" t="s">
        <v>76</v>
      </c>
      <c r="T7" s="112" t="s">
        <v>77</v>
      </c>
      <c r="U7" s="112" t="s">
        <v>78</v>
      </c>
      <c r="V7" s="112" t="s">
        <v>58</v>
      </c>
      <c r="W7" s="112" t="s">
        <v>79</v>
      </c>
      <c r="X7" s="112" t="s">
        <v>53</v>
      </c>
      <c r="Y7" s="112" t="s">
        <v>59</v>
      </c>
    </row>
    <row r="8" spans="1:25" x14ac:dyDescent="0.3">
      <c r="A8" s="28" t="s">
        <v>99</v>
      </c>
      <c r="B8" s="29">
        <f>INDEX(District!M:M,MATCH($A8&amp;$A$5,District!$J:$J,0))</f>
        <v>0.51580278128950696</v>
      </c>
      <c r="C8" s="29">
        <f>INDEX(District!AA:AA,MATCH($A8&amp;$A$5,District!$J:$J,0))</f>
        <v>0.51004636785162305</v>
      </c>
      <c r="D8" s="29">
        <f>INDEX(District!AE:AE,MATCH($A8&amp;$A$5,District!$J:$J,0))</f>
        <v>0.52880658436214001</v>
      </c>
      <c r="E8" s="29">
        <f>INDEX(District!T:T,MATCH($A8&amp;$A$5,District!$J:$J,0))</f>
        <v>0.49655172413793103</v>
      </c>
      <c r="F8" s="29">
        <f>INDEX(District!AB:AB,MATCH($A8&amp;$A$5,District!$J:$J,0))</f>
        <v>0.494310998735777</v>
      </c>
      <c r="G8" s="29">
        <f>INDEX(District!N:N,MATCH($A8&amp;$A$5,District!$J:$J,0))</f>
        <v>0.53130755064456703</v>
      </c>
      <c r="H8" s="29">
        <f>INDEX(District!Z:Z,MATCH($A8&amp;$A$5,District!$J:$J,0))</f>
        <v>0.52545454545454595</v>
      </c>
      <c r="I8" s="29">
        <f>INDEX(District!O:O,MATCH($A8&amp;$A$5,District!$J:$J,0))</f>
        <v>0.52551984877126601</v>
      </c>
      <c r="J8" s="29">
        <f>INDEX(District!AG:AG,MATCH($A8&amp;$A$5,District!$J:$J,0))</f>
        <v>0.55533596837944699</v>
      </c>
      <c r="K8" s="29">
        <f>INDEX(District!W:W,MATCH($A8&amp;$A$5,District!$J:$J,0))</f>
        <v>0.54736842105263195</v>
      </c>
      <c r="L8" s="29">
        <f>INDEX(District!L:L,MATCH($A8&amp;$A$5,District!$J:$J,0))</f>
        <v>0.53893442622950805</v>
      </c>
      <c r="M8" s="29">
        <f>INDEX(District!Y:Y,MATCH($A8&amp;$A$5,District!$J:$J,0))</f>
        <v>0.51318681318681303</v>
      </c>
      <c r="N8" s="29">
        <f>INDEX(District!X:X,MATCH($A8&amp;$A$5,District!$J:$J,0))</f>
        <v>0.52713178294573604</v>
      </c>
      <c r="O8" s="29">
        <f>INDEX(District!AC:AC,MATCH($A8&amp;$A$5,District!$J:$J,0))</f>
        <v>0.51818181818181797</v>
      </c>
      <c r="P8" s="29">
        <f>INDEX(District!AF:AF,MATCH($A8&amp;$A$5,District!$J:$J,0))</f>
        <v>0.51503006012024</v>
      </c>
      <c r="Q8" s="29">
        <f>INDEX(District!R:R,MATCH($A8&amp;$A$5,District!$J:$J,0))</f>
        <v>0.51356238698010803</v>
      </c>
      <c r="R8" s="29">
        <f>INDEX(District!AH:AH,MATCH($A8&amp;$A$5,District!$J:$J,0))</f>
        <v>0.50958904109588998</v>
      </c>
      <c r="S8" s="29">
        <f>INDEX(District!AD:AD,MATCH($A8&amp;$A$5,District!$J:$J,0))</f>
        <v>0.51959114139693396</v>
      </c>
      <c r="T8" s="29">
        <f>INDEX(District!K:K,MATCH($A8&amp;$A$5,District!$J:$J,0))</f>
        <v>0.50833333333333297</v>
      </c>
      <c r="U8" s="29">
        <f>INDEX(District!Q:Q,MATCH($A8&amp;$A$5,District!$J:$J,0))</f>
        <v>0.51010101010101006</v>
      </c>
      <c r="V8" s="29">
        <f>INDEX(District!P:P,MATCH($A8&amp;$A$5,District!$J:$J,0))</f>
        <v>0.52212389380530999</v>
      </c>
      <c r="W8" s="29">
        <f>INDEX(District!V:V,MATCH($A8&amp;$A$5,District!$J:$J,0))</f>
        <v>0.52419354838709697</v>
      </c>
      <c r="X8" s="29">
        <f>INDEX(District!U:U,MATCH($A8&amp;$A$5,District!$J:$J,0))</f>
        <v>0.52296819787985904</v>
      </c>
      <c r="Y8" s="29">
        <f>INDEX(District!S:S,MATCH($A8&amp;$A$5,District!$J:$J,0))</f>
        <v>0.51344430217669701</v>
      </c>
    </row>
    <row r="9" spans="1:25" x14ac:dyDescent="0.3">
      <c r="A9" s="28" t="s">
        <v>100</v>
      </c>
      <c r="B9" s="29">
        <f>INDEX(District!M:M,MATCH($A9&amp;$A$5,District!$J:$J,0))</f>
        <v>0.48166877370417199</v>
      </c>
      <c r="C9" s="29">
        <f>INDEX(District!AA:AA,MATCH($A9&amp;$A$5,District!$J:$J,0))</f>
        <v>0.48995363214837701</v>
      </c>
      <c r="D9" s="29">
        <f>INDEX(District!AE:AE,MATCH($A9&amp;$A$5,District!$J:$J,0))</f>
        <v>0.47119341563785999</v>
      </c>
      <c r="E9" s="29">
        <f>INDEX(District!T:T,MATCH($A9&amp;$A$5,District!$J:$J,0))</f>
        <v>0.50344827586206897</v>
      </c>
      <c r="F9" s="29">
        <f>INDEX(District!AB:AB,MATCH($A9&amp;$A$5,District!$J:$J,0))</f>
        <v>0.505689001264222</v>
      </c>
      <c r="G9" s="29">
        <f>INDEX(District!N:N,MATCH($A9&amp;$A$5,District!$J:$J,0))</f>
        <v>0.46869244935543303</v>
      </c>
      <c r="H9" s="29">
        <f>INDEX(District!Z:Z,MATCH($A9&amp;$A$5,District!$J:$J,0))</f>
        <v>0.47454545454545499</v>
      </c>
      <c r="I9" s="29">
        <f>INDEX(District!O:O,MATCH($A9&amp;$A$5,District!$J:$J,0))</f>
        <v>0.47448015122873299</v>
      </c>
      <c r="J9" s="29">
        <f>INDEX(District!AG:AG,MATCH($A9&amp;$A$5,District!$J:$J,0))</f>
        <v>0.44466403162055301</v>
      </c>
      <c r="K9" s="29">
        <f>INDEX(District!W:W,MATCH($A9&amp;$A$5,District!$J:$J,0))</f>
        <v>0.452631578947368</v>
      </c>
      <c r="L9" s="29">
        <f>INDEX(District!L:L,MATCH($A9&amp;$A$5,District!$J:$J,0))</f>
        <v>0.46106557377049201</v>
      </c>
      <c r="M9" s="29">
        <f>INDEX(District!Y:Y,MATCH($A9&amp;$A$5,District!$J:$J,0))</f>
        <v>0.48681318681318703</v>
      </c>
      <c r="N9" s="29">
        <f>INDEX(District!X:X,MATCH($A9&amp;$A$5,District!$J:$J,0))</f>
        <v>0.47286821705426402</v>
      </c>
      <c r="O9" s="29">
        <f>INDEX(District!AC:AC,MATCH($A9&amp;$A$5,District!$J:$J,0))</f>
        <v>0.48181818181818198</v>
      </c>
      <c r="P9" s="29">
        <f>INDEX(District!AF:AF,MATCH($A9&amp;$A$5,District!$J:$J,0))</f>
        <v>0.48496993987976</v>
      </c>
      <c r="Q9" s="29">
        <f>INDEX(District!R:R,MATCH($A9&amp;$A$5,District!$J:$J,0))</f>
        <v>0.48643761301989102</v>
      </c>
      <c r="R9" s="29">
        <f>INDEX(District!AH:AH,MATCH($A9&amp;$A$5,District!$J:$J,0))</f>
        <v>0.49041095890411002</v>
      </c>
      <c r="S9" s="29">
        <f>INDEX(District!AD:AD,MATCH($A9&amp;$A$5,District!$J:$J,0))</f>
        <v>0.48040885860306598</v>
      </c>
      <c r="T9" s="29">
        <f>INDEX(District!K:K,MATCH($A9&amp;$A$5,District!$J:$J,0))</f>
        <v>0.49166666666666697</v>
      </c>
      <c r="U9" s="29">
        <f>INDEX(District!Q:Q,MATCH($A9&amp;$A$5,District!$J:$J,0))</f>
        <v>0.48989898989899</v>
      </c>
      <c r="V9" s="29">
        <f>INDEX(District!P:P,MATCH($A9&amp;$A$5,District!$J:$J,0))</f>
        <v>0.47787610619469001</v>
      </c>
      <c r="W9" s="29">
        <f>INDEX(District!V:V,MATCH($A9&amp;$A$5,District!$J:$J,0))</f>
        <v>0.47419354838709699</v>
      </c>
      <c r="X9" s="29">
        <f>INDEX(District!U:U,MATCH($A9&amp;$A$5,District!$J:$J,0))</f>
        <v>0.47703180212014101</v>
      </c>
      <c r="Y9" s="29">
        <f>INDEX(District!S:S,MATCH($A9&amp;$A$5,District!$J:$J,0))</f>
        <v>0.48271446862996198</v>
      </c>
    </row>
    <row r="10" spans="1:25" x14ac:dyDescent="0.3">
      <c r="A10" s="28" t="s">
        <v>101</v>
      </c>
      <c r="B10" s="29">
        <f>INDEX(District!M:M,MATCH($A10&amp;$A$5,District!$J:$J,0))</f>
        <v>2.5284450063211101E-3</v>
      </c>
      <c r="C10" s="29">
        <f>INDEX(District!AA:AA,MATCH($A10&amp;$A$5,District!$J:$J,0))</f>
        <v>0</v>
      </c>
      <c r="D10" s="29">
        <f>INDEX(District!AE:AE,MATCH($A10&amp;$A$5,District!$J:$J,0))</f>
        <v>0</v>
      </c>
      <c r="E10" s="29">
        <f>INDEX(District!T:T,MATCH($A10&amp;$A$5,District!$J:$J,0))</f>
        <v>0</v>
      </c>
      <c r="F10" s="29">
        <f>INDEX(District!AB:AB,MATCH($A10&amp;$A$5,District!$J:$J,0))</f>
        <v>0</v>
      </c>
      <c r="G10" s="29">
        <f>INDEX(District!N:N,MATCH($A10&amp;$A$5,District!$J:$J,0))</f>
        <v>0</v>
      </c>
      <c r="H10" s="29">
        <f>INDEX(District!Z:Z,MATCH($A10&amp;$A$5,District!$J:$J,0))</f>
        <v>0</v>
      </c>
      <c r="I10" s="29">
        <f>INDEX(District!O:O,MATCH($A10&amp;$A$5,District!$J:$J,0))</f>
        <v>0</v>
      </c>
      <c r="J10" s="29">
        <f>INDEX(District!AG:AG,MATCH($A10&amp;$A$5,District!$J:$J,0))</f>
        <v>0</v>
      </c>
      <c r="K10" s="29">
        <f>INDEX(District!W:W,MATCH($A10&amp;$A$5,District!$J:$J,0))</f>
        <v>0</v>
      </c>
      <c r="L10" s="29">
        <f>INDEX(District!L:L,MATCH($A10&amp;$A$5,District!$J:$J,0))</f>
        <v>0</v>
      </c>
      <c r="M10" s="29">
        <f>INDEX(District!Y:Y,MATCH($A10&amp;$A$5,District!$J:$J,0))</f>
        <v>0</v>
      </c>
      <c r="N10" s="29">
        <f>INDEX(District!X:X,MATCH($A10&amp;$A$5,District!$J:$J,0))</f>
        <v>0</v>
      </c>
      <c r="O10" s="29">
        <f>INDEX(District!AC:AC,MATCH($A10&amp;$A$5,District!$J:$J,0))</f>
        <v>0</v>
      </c>
      <c r="P10" s="29">
        <f>INDEX(District!AF:AF,MATCH($A10&amp;$A$5,District!$J:$J,0))</f>
        <v>0</v>
      </c>
      <c r="Q10" s="29">
        <f>INDEX(District!R:R,MATCH($A10&amp;$A$5,District!$J:$J,0))</f>
        <v>0</v>
      </c>
      <c r="R10" s="29">
        <f>INDEX(District!AH:AH,MATCH($A10&amp;$A$5,District!$J:$J,0))</f>
        <v>0</v>
      </c>
      <c r="S10" s="29">
        <f>INDEX(District!AD:AD,MATCH($A10&amp;$A$5,District!$J:$J,0))</f>
        <v>0</v>
      </c>
      <c r="T10" s="29">
        <f>INDEX(District!K:K,MATCH($A10&amp;$A$5,District!$J:$J,0))</f>
        <v>0</v>
      </c>
      <c r="U10" s="29">
        <f>INDEX(District!Q:Q,MATCH($A10&amp;$A$5,District!$J:$J,0))</f>
        <v>0</v>
      </c>
      <c r="V10" s="29">
        <f>INDEX(District!P:P,MATCH($A10&amp;$A$5,District!$J:$J,0))</f>
        <v>0</v>
      </c>
      <c r="W10" s="29">
        <f>INDEX(District!V:V,MATCH($A10&amp;$A$5,District!$J:$J,0))</f>
        <v>1.6129032258064501E-3</v>
      </c>
      <c r="X10" s="29">
        <f>INDEX(District!U:U,MATCH($A10&amp;$A$5,District!$J:$J,0))</f>
        <v>0</v>
      </c>
      <c r="Y10" s="29">
        <f>INDEX(District!S:S,MATCH($A10&amp;$A$5,District!$J:$J,0))</f>
        <v>3.8412291933418701E-3</v>
      </c>
    </row>
    <row r="14" spans="1:25" x14ac:dyDescent="0.3">
      <c r="A14" s="81" t="s">
        <v>225</v>
      </c>
    </row>
    <row r="15" spans="1:25" x14ac:dyDescent="0.3">
      <c r="A15" s="70"/>
    </row>
    <row r="16" spans="1:25" x14ac:dyDescent="0.3">
      <c r="A16" s="70"/>
      <c r="B16" s="112" t="s">
        <v>51</v>
      </c>
      <c r="C16" s="112" t="s">
        <v>54</v>
      </c>
      <c r="D16" s="112" t="s">
        <v>55</v>
      </c>
      <c r="E16" s="112" t="s">
        <v>50</v>
      </c>
      <c r="F16" s="112" t="s">
        <v>67</v>
      </c>
      <c r="G16" s="112" t="s">
        <v>52</v>
      </c>
      <c r="H16" s="112" t="s">
        <v>56</v>
      </c>
      <c r="I16" s="112" t="s">
        <v>68</v>
      </c>
      <c r="J16" s="112" t="s">
        <v>69</v>
      </c>
      <c r="K16" s="112" t="s">
        <v>70</v>
      </c>
      <c r="L16" s="112" t="s">
        <v>71</v>
      </c>
      <c r="M16" s="112" t="s">
        <v>72</v>
      </c>
      <c r="N16" s="112" t="s">
        <v>57</v>
      </c>
      <c r="O16" s="112" t="s">
        <v>73</v>
      </c>
      <c r="P16" s="112" t="s">
        <v>60</v>
      </c>
      <c r="Q16" s="112" t="s">
        <v>74</v>
      </c>
      <c r="R16" s="112" t="s">
        <v>75</v>
      </c>
      <c r="S16" s="112" t="s">
        <v>76</v>
      </c>
      <c r="T16" s="112" t="s">
        <v>77</v>
      </c>
      <c r="U16" s="112" t="s">
        <v>78</v>
      </c>
      <c r="V16" s="112" t="s">
        <v>58</v>
      </c>
      <c r="W16" s="112" t="s">
        <v>79</v>
      </c>
      <c r="X16" s="112" t="s">
        <v>53</v>
      </c>
      <c r="Y16" s="112" t="s">
        <v>59</v>
      </c>
    </row>
    <row r="17" spans="1:25" x14ac:dyDescent="0.3">
      <c r="A17" s="28" t="s">
        <v>226</v>
      </c>
      <c r="B17" s="29">
        <f>INDEX(District!M:M,MATCH($A17&amp;$A$5,District!$J:$J,0))</f>
        <v>0</v>
      </c>
      <c r="C17" s="29">
        <f>INDEX(District!AA:AA,MATCH($A17&amp;$A$5,District!$J:$J,0))</f>
        <v>0</v>
      </c>
      <c r="D17" s="29">
        <f>INDEX(District!AE:AE,MATCH($A17&amp;$A$5,District!$J:$J,0))</f>
        <v>3.6231884057971002E-3</v>
      </c>
      <c r="E17" s="29">
        <f>INDEX(District!T:T,MATCH($A17&amp;$A$5,District!$J:$J,0))</f>
        <v>0</v>
      </c>
      <c r="F17" s="29">
        <f>INDEX(District!AB:AB,MATCH($A17&amp;$A$5,District!$J:$J,0))</f>
        <v>4.8076923076923097E-3</v>
      </c>
      <c r="G17" s="29">
        <f>INDEX(District!N:N,MATCH($A17&amp;$A$5,District!$J:$J,0))</f>
        <v>6.2500000000000003E-3</v>
      </c>
      <c r="H17" s="29">
        <f>INDEX(District!Z:Z,MATCH($A17&amp;$A$5,District!$J:$J,0))</f>
        <v>6.6225165562913899E-3</v>
      </c>
      <c r="I17" s="29">
        <f>INDEX(District!O:O,MATCH($A17&amp;$A$5,District!$J:$J,0))</f>
        <v>0</v>
      </c>
      <c r="J17" s="29">
        <f>INDEX(District!AG:AG,MATCH($A17&amp;$A$5,District!$J:$J,0))</f>
        <v>0</v>
      </c>
      <c r="K17" s="29">
        <f>INDEX(District!W:W,MATCH($A17&amp;$A$5,District!$J:$J,0))</f>
        <v>0</v>
      </c>
      <c r="L17" s="29">
        <f>INDEX(District!L:L,MATCH($A17&amp;$A$5,District!$J:$J,0))</f>
        <v>0</v>
      </c>
      <c r="M17" s="29">
        <f>INDEX(District!Y:Y,MATCH($A17&amp;$A$5,District!$J:$J,0))</f>
        <v>5.1813471502590702E-3</v>
      </c>
      <c r="N17" s="29">
        <f>INDEX(District!X:X,MATCH($A17&amp;$A$5,District!$J:$J,0))</f>
        <v>0</v>
      </c>
      <c r="O17" s="29">
        <f>INDEX(District!AC:AC,MATCH($A17&amp;$A$5,District!$J:$J,0))</f>
        <v>0</v>
      </c>
      <c r="P17" s="29">
        <f>INDEX(District!AF:AF,MATCH($A17&amp;$A$5,District!$J:$J,0))</f>
        <v>0</v>
      </c>
      <c r="Q17" s="29">
        <f>INDEX(District!R:R,MATCH($A17&amp;$A$5,District!$J:$J,0))</f>
        <v>0</v>
      </c>
      <c r="R17" s="29">
        <f>INDEX(District!AH:AH,MATCH($A17&amp;$A$5,District!$J:$J,0))</f>
        <v>0</v>
      </c>
      <c r="S17" s="29">
        <f>INDEX(District!AD:AD,MATCH($A17&amp;$A$5,District!$J:$J,0))</f>
        <v>0</v>
      </c>
      <c r="T17" s="29">
        <f>INDEX(District!K:K,MATCH($A17&amp;$A$5,District!$J:$J,0))</f>
        <v>0</v>
      </c>
      <c r="U17" s="29">
        <f>INDEX(District!Q:Q,MATCH($A17&amp;$A$5,District!$J:$J,0))</f>
        <v>0</v>
      </c>
      <c r="V17" s="29">
        <f>INDEX(District!P:P,MATCH($A17&amp;$A$5,District!$J:$J,0))</f>
        <v>0</v>
      </c>
      <c r="W17" s="29">
        <f>INDEX(District!V:V,MATCH($A17&amp;$A$5,District!$J:$J,0))</f>
        <v>0</v>
      </c>
      <c r="X17" s="29">
        <f>INDEX(District!U:U,MATCH($A17&amp;$A$5,District!$J:$J,0))</f>
        <v>0</v>
      </c>
      <c r="Y17" s="29">
        <f>INDEX(District!S:S,MATCH($A17&amp;$A$5,District!$J:$J,0))</f>
        <v>5.2356020942408397E-3</v>
      </c>
    </row>
    <row r="18" spans="1:25" x14ac:dyDescent="0.3">
      <c r="A18" s="28" t="s">
        <v>227</v>
      </c>
      <c r="B18" s="29">
        <f>INDEX(District!M:M,MATCH($A18&amp;$A$5,District!$J:$J,0))</f>
        <v>0</v>
      </c>
      <c r="C18" s="29">
        <f>INDEX(District!AA:AA,MATCH($A18&amp;$A$5,District!$J:$J,0))</f>
        <v>0</v>
      </c>
      <c r="D18" s="29">
        <f>INDEX(District!AE:AE,MATCH($A18&amp;$A$5,District!$J:$J,0))</f>
        <v>0</v>
      </c>
      <c r="E18" s="29">
        <f>INDEX(District!T:T,MATCH($A18&amp;$A$5,District!$J:$J,0))</f>
        <v>1.4285714285714299E-2</v>
      </c>
      <c r="F18" s="29">
        <f>INDEX(District!AB:AB,MATCH($A18&amp;$A$5,District!$J:$J,0))</f>
        <v>1.9230769230769201E-2</v>
      </c>
      <c r="G18" s="29">
        <f>INDEX(District!N:N,MATCH($A18&amp;$A$5,District!$J:$J,0))</f>
        <v>0</v>
      </c>
      <c r="H18" s="29">
        <f>INDEX(District!Z:Z,MATCH($A18&amp;$A$5,District!$J:$J,0))</f>
        <v>0</v>
      </c>
      <c r="I18" s="29">
        <f>INDEX(District!O:O,MATCH($A18&amp;$A$5,District!$J:$J,0))</f>
        <v>6.7114093959731499E-3</v>
      </c>
      <c r="J18" s="29">
        <f>INDEX(District!AG:AG,MATCH($A18&amp;$A$5,District!$J:$J,0))</f>
        <v>0</v>
      </c>
      <c r="K18" s="29">
        <f>INDEX(District!W:W,MATCH($A18&amp;$A$5,District!$J:$J,0))</f>
        <v>6.3694267515923596E-3</v>
      </c>
      <c r="L18" s="29">
        <f>INDEX(District!L:L,MATCH($A18&amp;$A$5,District!$J:$J,0))</f>
        <v>0</v>
      </c>
      <c r="M18" s="29">
        <f>INDEX(District!Y:Y,MATCH($A18&amp;$A$5,District!$J:$J,0))</f>
        <v>0</v>
      </c>
      <c r="N18" s="29">
        <f>INDEX(District!X:X,MATCH($A18&amp;$A$5,District!$J:$J,0))</f>
        <v>0</v>
      </c>
      <c r="O18" s="29">
        <f>INDEX(District!AC:AC,MATCH($A18&amp;$A$5,District!$J:$J,0))</f>
        <v>0</v>
      </c>
      <c r="P18" s="29">
        <f>INDEX(District!AF:AF,MATCH($A18&amp;$A$5,District!$J:$J,0))</f>
        <v>0</v>
      </c>
      <c r="Q18" s="29">
        <f>INDEX(District!R:R,MATCH($A18&amp;$A$5,District!$J:$J,0))</f>
        <v>1.21951219512195E-2</v>
      </c>
      <c r="R18" s="29">
        <f>INDEX(District!AH:AH,MATCH($A18&amp;$A$5,District!$J:$J,0))</f>
        <v>0</v>
      </c>
      <c r="S18" s="29">
        <f>INDEX(District!AD:AD,MATCH($A18&amp;$A$5,District!$J:$J,0))</f>
        <v>0</v>
      </c>
      <c r="T18" s="29">
        <f>INDEX(District!K:K,MATCH($A18&amp;$A$5,District!$J:$J,0))</f>
        <v>0</v>
      </c>
      <c r="U18" s="29">
        <f>INDEX(District!Q:Q,MATCH($A18&amp;$A$5,District!$J:$J,0))</f>
        <v>6.2893081761006301E-3</v>
      </c>
      <c r="V18" s="29">
        <f>INDEX(District!P:P,MATCH($A18&amp;$A$5,District!$J:$J,0))</f>
        <v>0</v>
      </c>
      <c r="W18" s="29">
        <f>INDEX(District!V:V,MATCH($A18&amp;$A$5,District!$J:$J,0))</f>
        <v>0</v>
      </c>
      <c r="X18" s="29">
        <f>INDEX(District!U:U,MATCH($A18&amp;$A$5,District!$J:$J,0))</f>
        <v>0</v>
      </c>
      <c r="Y18" s="29">
        <f>INDEX(District!S:S,MATCH($A18&amp;$A$5,District!$J:$J,0))</f>
        <v>5.2356020942408397E-3</v>
      </c>
    </row>
    <row r="19" spans="1:25" x14ac:dyDescent="0.3">
      <c r="A19" s="28" t="s">
        <v>228</v>
      </c>
      <c r="B19" s="29">
        <f>INDEX(District!M:M,MATCH($A19&amp;$A$5,District!$J:$J,0))</f>
        <v>0.15131578947368399</v>
      </c>
      <c r="C19" s="29">
        <f>INDEX(District!AA:AA,MATCH($A19&amp;$A$5,District!$J:$J,0))</f>
        <v>0.16853932584269701</v>
      </c>
      <c r="D19" s="29">
        <f>INDEX(District!AE:AE,MATCH($A19&amp;$A$5,District!$J:$J,0))</f>
        <v>0.28623188405797101</v>
      </c>
      <c r="E19" s="29">
        <f>INDEX(District!T:T,MATCH($A19&amp;$A$5,District!$J:$J,0))</f>
        <v>0.192857142857143</v>
      </c>
      <c r="F19" s="29">
        <f>INDEX(District!AB:AB,MATCH($A19&amp;$A$5,District!$J:$J,0))</f>
        <v>0.115384615384615</v>
      </c>
      <c r="G19" s="29">
        <f>INDEX(District!N:N,MATCH($A19&amp;$A$5,District!$J:$J,0))</f>
        <v>0.30937500000000001</v>
      </c>
      <c r="H19" s="29">
        <f>INDEX(District!Z:Z,MATCH($A19&amp;$A$5,District!$J:$J,0))</f>
        <v>0.30463576158940397</v>
      </c>
      <c r="I19" s="29">
        <f>INDEX(District!O:O,MATCH($A19&amp;$A$5,District!$J:$J,0))</f>
        <v>0.23489932885906001</v>
      </c>
      <c r="J19" s="29">
        <f>INDEX(District!AG:AG,MATCH($A19&amp;$A$5,District!$J:$J,0))</f>
        <v>0.153153153153153</v>
      </c>
      <c r="K19" s="29">
        <f>INDEX(District!W:W,MATCH($A19&amp;$A$5,District!$J:$J,0))</f>
        <v>0.23566878980891701</v>
      </c>
      <c r="L19" s="29">
        <f>INDEX(District!L:L,MATCH($A19&amp;$A$5,District!$J:$J,0))</f>
        <v>0.43790849673202598</v>
      </c>
      <c r="M19" s="29">
        <f>INDEX(District!Y:Y,MATCH($A19&amp;$A$5,District!$J:$J,0))</f>
        <v>0.170984455958549</v>
      </c>
      <c r="N19" s="29">
        <f>INDEX(District!X:X,MATCH($A19&amp;$A$5,District!$J:$J,0))</f>
        <v>0.27956989247311798</v>
      </c>
      <c r="O19" s="29">
        <f>INDEX(District!AC:AC,MATCH($A19&amp;$A$5,District!$J:$J,0))</f>
        <v>0.31707317073170699</v>
      </c>
      <c r="P19" s="29">
        <f>INDEX(District!AF:AF,MATCH($A19&amp;$A$5,District!$J:$J,0))</f>
        <v>0.208860759493671</v>
      </c>
      <c r="Q19" s="29">
        <f>INDEX(District!R:R,MATCH($A19&amp;$A$5,District!$J:$J,0))</f>
        <v>0.237804878048781</v>
      </c>
      <c r="R19" s="29">
        <f>INDEX(District!AH:AH,MATCH($A19&amp;$A$5,District!$J:$J,0))</f>
        <v>0.25242718446601897</v>
      </c>
      <c r="S19" s="29">
        <f>INDEX(District!AD:AD,MATCH($A19&amp;$A$5,District!$J:$J,0))</f>
        <v>0.211920529801324</v>
      </c>
      <c r="T19" s="29">
        <f>INDEX(District!K:K,MATCH($A19&amp;$A$5,District!$J:$J,0))</f>
        <v>0.23868312757201601</v>
      </c>
      <c r="U19" s="29">
        <f>INDEX(District!Q:Q,MATCH($A19&amp;$A$5,District!$J:$J,0))</f>
        <v>0.320754716981132</v>
      </c>
      <c r="V19" s="29">
        <f>INDEX(District!P:P,MATCH($A19&amp;$A$5,District!$J:$J,0))</f>
        <v>0.24886877828054299</v>
      </c>
      <c r="W19" s="29">
        <f>INDEX(District!V:V,MATCH($A19&amp;$A$5,District!$J:$J,0))</f>
        <v>0.161490683229814</v>
      </c>
      <c r="X19" s="29">
        <f>INDEX(District!U:U,MATCH($A19&amp;$A$5,District!$J:$J,0))</f>
        <v>0.32867132867132898</v>
      </c>
      <c r="Y19" s="29">
        <f>INDEX(District!S:S,MATCH($A19&amp;$A$5,District!$J:$J,0))</f>
        <v>0.219895287958115</v>
      </c>
    </row>
    <row r="20" spans="1:25" x14ac:dyDescent="0.3">
      <c r="A20" s="28" t="s">
        <v>229</v>
      </c>
      <c r="B20" s="29">
        <f>INDEX(District!M:M,MATCH($A20&amp;$A$5,District!$J:$J,0))</f>
        <v>9.2105263157894704E-2</v>
      </c>
      <c r="C20" s="29">
        <f>INDEX(District!AA:AA,MATCH($A20&amp;$A$5,District!$J:$J,0))</f>
        <v>6.1797752808988797E-2</v>
      </c>
      <c r="D20" s="29">
        <f>INDEX(District!AE:AE,MATCH($A20&amp;$A$5,District!$J:$J,0))</f>
        <v>3.9855072463768099E-2</v>
      </c>
      <c r="E20" s="29">
        <f>INDEX(District!T:T,MATCH($A20&amp;$A$5,District!$J:$J,0))</f>
        <v>2.1428571428571401E-2</v>
      </c>
      <c r="F20" s="29">
        <f>INDEX(District!AB:AB,MATCH($A20&amp;$A$5,District!$J:$J,0))</f>
        <v>6.7307692307692304E-2</v>
      </c>
      <c r="G20" s="29">
        <f>INDEX(District!N:N,MATCH($A20&amp;$A$5,District!$J:$J,0))</f>
        <v>4.6875E-2</v>
      </c>
      <c r="H20" s="29">
        <f>INDEX(District!Z:Z,MATCH($A20&amp;$A$5,District!$J:$J,0))</f>
        <v>2.6490066225165601E-2</v>
      </c>
      <c r="I20" s="29">
        <f>INDEX(District!O:O,MATCH($A20&amp;$A$5,District!$J:$J,0))</f>
        <v>3.35570469798658E-2</v>
      </c>
      <c r="J20" s="29">
        <f>INDEX(District!AG:AG,MATCH($A20&amp;$A$5,District!$J:$J,0))</f>
        <v>1.8018018018018001E-2</v>
      </c>
      <c r="K20" s="29">
        <f>INDEX(District!W:W,MATCH($A20&amp;$A$5,District!$J:$J,0))</f>
        <v>7.6433121019108305E-2</v>
      </c>
      <c r="L20" s="29">
        <f>INDEX(District!L:L,MATCH($A20&amp;$A$5,District!$J:$J,0))</f>
        <v>4.5751633986928102E-2</v>
      </c>
      <c r="M20" s="29">
        <f>INDEX(District!Y:Y,MATCH($A20&amp;$A$5,District!$J:$J,0))</f>
        <v>2.0725388601036301E-2</v>
      </c>
      <c r="N20" s="29">
        <f>INDEX(District!X:X,MATCH($A20&amp;$A$5,District!$J:$J,0))</f>
        <v>9.1397849462365593E-2</v>
      </c>
      <c r="O20" s="29">
        <f>INDEX(District!AC:AC,MATCH($A20&amp;$A$5,District!$J:$J,0))</f>
        <v>0.103658536585366</v>
      </c>
      <c r="P20" s="29">
        <f>INDEX(District!AF:AF,MATCH($A20&amp;$A$5,District!$J:$J,0))</f>
        <v>0.113924050632911</v>
      </c>
      <c r="Q20" s="29">
        <f>INDEX(District!R:R,MATCH($A20&amp;$A$5,District!$J:$J,0))</f>
        <v>0.103658536585366</v>
      </c>
      <c r="R20" s="29">
        <f>INDEX(District!AH:AH,MATCH($A20&amp;$A$5,District!$J:$J,0))</f>
        <v>6.7961165048543701E-2</v>
      </c>
      <c r="S20" s="29">
        <f>INDEX(District!AD:AD,MATCH($A20&amp;$A$5,District!$J:$J,0))</f>
        <v>3.9735099337748297E-2</v>
      </c>
      <c r="T20" s="29">
        <f>INDEX(District!K:K,MATCH($A20&amp;$A$5,District!$J:$J,0))</f>
        <v>2.4691358024691398E-2</v>
      </c>
      <c r="U20" s="29">
        <f>INDEX(District!Q:Q,MATCH($A20&amp;$A$5,District!$J:$J,0))</f>
        <v>5.6603773584905703E-2</v>
      </c>
      <c r="V20" s="29">
        <f>INDEX(District!P:P,MATCH($A20&amp;$A$5,District!$J:$J,0))</f>
        <v>3.6199095022624403E-2</v>
      </c>
      <c r="W20" s="29">
        <f>INDEX(District!V:V,MATCH($A20&amp;$A$5,District!$J:$J,0))</f>
        <v>4.3478260869565202E-2</v>
      </c>
      <c r="X20" s="29">
        <f>INDEX(District!U:U,MATCH($A20&amp;$A$5,District!$J:$J,0))</f>
        <v>4.1958041958042001E-2</v>
      </c>
      <c r="Y20" s="29">
        <f>INDEX(District!S:S,MATCH($A20&amp;$A$5,District!$J:$J,0))</f>
        <v>8.3769633507853394E-2</v>
      </c>
    </row>
    <row r="21" spans="1:25" x14ac:dyDescent="0.3">
      <c r="A21" s="28" t="s">
        <v>230</v>
      </c>
      <c r="B21" s="29">
        <f>INDEX(District!M:M,MATCH($A21&amp;$A$5,District!$J:$J,0))</f>
        <v>0.75657894736842102</v>
      </c>
      <c r="C21" s="29">
        <f>INDEX(District!AA:AA,MATCH($A21&amp;$A$5,District!$J:$J,0))</f>
        <v>0.76966292134831504</v>
      </c>
      <c r="D21" s="29">
        <f>INDEX(District!AE:AE,MATCH($A21&amp;$A$5,District!$J:$J,0))</f>
        <v>0.67028985507246397</v>
      </c>
      <c r="E21" s="29">
        <f>INDEX(District!T:T,MATCH($A21&amp;$A$5,District!$J:$J,0))</f>
        <v>0.77142857142857102</v>
      </c>
      <c r="F21" s="29">
        <f>INDEX(District!AB:AB,MATCH($A21&amp;$A$5,District!$J:$J,0))</f>
        <v>0.79326923076923095</v>
      </c>
      <c r="G21" s="29">
        <f>INDEX(District!N:N,MATCH($A21&amp;$A$5,District!$J:$J,0))</f>
        <v>0.63749999999999996</v>
      </c>
      <c r="H21" s="29">
        <f>INDEX(District!Z:Z,MATCH($A21&amp;$A$5,District!$J:$J,0))</f>
        <v>0.66225165562913901</v>
      </c>
      <c r="I21" s="29">
        <f>INDEX(District!O:O,MATCH($A21&amp;$A$5,District!$J:$J,0))</f>
        <v>0.72483221476510096</v>
      </c>
      <c r="J21" s="29">
        <f>INDEX(District!AG:AG,MATCH($A21&amp;$A$5,District!$J:$J,0))</f>
        <v>0.82882882882882902</v>
      </c>
      <c r="K21" s="29">
        <f>INDEX(District!W:W,MATCH($A21&amp;$A$5,District!$J:$J,0))</f>
        <v>0.68152866242038201</v>
      </c>
      <c r="L21" s="29">
        <f>INDEX(District!L:L,MATCH($A21&amp;$A$5,District!$J:$J,0))</f>
        <v>0.51633986928104603</v>
      </c>
      <c r="M21" s="29">
        <f>INDEX(District!Y:Y,MATCH($A21&amp;$A$5,District!$J:$J,0))</f>
        <v>0.80310880829015596</v>
      </c>
      <c r="N21" s="29">
        <f>INDEX(District!X:X,MATCH($A21&amp;$A$5,District!$J:$J,0))</f>
        <v>0.62903225806451601</v>
      </c>
      <c r="O21" s="29">
        <f>INDEX(District!AC:AC,MATCH($A21&amp;$A$5,District!$J:$J,0))</f>
        <v>0.57926829268292701</v>
      </c>
      <c r="P21" s="29">
        <f>INDEX(District!AF:AF,MATCH($A21&amp;$A$5,District!$J:$J,0))</f>
        <v>0.677215189873418</v>
      </c>
      <c r="Q21" s="29">
        <f>INDEX(District!R:R,MATCH($A21&amp;$A$5,District!$J:$J,0))</f>
        <v>0.64634146341463405</v>
      </c>
      <c r="R21" s="29">
        <f>INDEX(District!AH:AH,MATCH($A21&amp;$A$5,District!$J:$J,0))</f>
        <v>0.67961165048543704</v>
      </c>
      <c r="S21" s="29">
        <f>INDEX(District!AD:AD,MATCH($A21&amp;$A$5,District!$J:$J,0))</f>
        <v>0.74834437086092698</v>
      </c>
      <c r="T21" s="29">
        <f>INDEX(District!K:K,MATCH($A21&amp;$A$5,District!$J:$J,0))</f>
        <v>0.73662551440329205</v>
      </c>
      <c r="U21" s="29">
        <f>INDEX(District!Q:Q,MATCH($A21&amp;$A$5,District!$J:$J,0))</f>
        <v>0.61635220125786205</v>
      </c>
      <c r="V21" s="29">
        <f>INDEX(District!P:P,MATCH($A21&amp;$A$5,District!$J:$J,0))</f>
        <v>0.71493212669683304</v>
      </c>
      <c r="W21" s="29">
        <f>INDEX(District!V:V,MATCH($A21&amp;$A$5,District!$J:$J,0))</f>
        <v>0.79503105590062095</v>
      </c>
      <c r="X21" s="29">
        <f>INDEX(District!U:U,MATCH($A21&amp;$A$5,District!$J:$J,0))</f>
        <v>0.62937062937062904</v>
      </c>
      <c r="Y21" s="29">
        <f>INDEX(District!S:S,MATCH($A21&amp;$A$5,District!$J:$J,0))</f>
        <v>0.68586387434554996</v>
      </c>
    </row>
    <row r="24" spans="1:25" x14ac:dyDescent="0.3">
      <c r="A24" s="81" t="s">
        <v>136</v>
      </c>
    </row>
    <row r="25" spans="1:25" x14ac:dyDescent="0.3">
      <c r="A25" s="70"/>
    </row>
    <row r="26" spans="1:25" x14ac:dyDescent="0.3">
      <c r="A26" s="70"/>
      <c r="B26" s="112" t="s">
        <v>51</v>
      </c>
      <c r="C26" s="112" t="s">
        <v>54</v>
      </c>
      <c r="D26" s="112" t="s">
        <v>55</v>
      </c>
      <c r="E26" s="112" t="s">
        <v>50</v>
      </c>
      <c r="F26" s="112" t="s">
        <v>67</v>
      </c>
      <c r="G26" s="112" t="s">
        <v>52</v>
      </c>
      <c r="H26" s="112" t="s">
        <v>56</v>
      </c>
      <c r="I26" s="112" t="s">
        <v>68</v>
      </c>
      <c r="J26" s="112" t="s">
        <v>69</v>
      </c>
      <c r="K26" s="112" t="s">
        <v>70</v>
      </c>
      <c r="L26" s="112" t="s">
        <v>71</v>
      </c>
      <c r="M26" s="112" t="s">
        <v>72</v>
      </c>
      <c r="N26" s="112" t="s">
        <v>57</v>
      </c>
      <c r="O26" s="112" t="s">
        <v>73</v>
      </c>
      <c r="P26" s="112" t="s">
        <v>60</v>
      </c>
      <c r="Q26" s="112" t="s">
        <v>74</v>
      </c>
      <c r="R26" s="112" t="s">
        <v>75</v>
      </c>
      <c r="S26" s="112" t="s">
        <v>76</v>
      </c>
      <c r="T26" s="112" t="s">
        <v>77</v>
      </c>
      <c r="U26" s="112" t="s">
        <v>78</v>
      </c>
      <c r="V26" s="112" t="s">
        <v>58</v>
      </c>
      <c r="W26" s="112" t="s">
        <v>79</v>
      </c>
      <c r="X26" s="112" t="s">
        <v>53</v>
      </c>
      <c r="Y26" s="112" t="s">
        <v>59</v>
      </c>
    </row>
    <row r="27" spans="1:25" x14ac:dyDescent="0.3">
      <c r="A27" s="28" t="s">
        <v>200</v>
      </c>
      <c r="B27" s="29">
        <f>INDEX(District!M:M,MATCH($A27&amp;$A$5,District!$J:$J,0))</f>
        <v>0.12483221476510099</v>
      </c>
      <c r="C27" s="29">
        <f>INDEX(District!AA:AA,MATCH($A27&amp;$A$5,District!$J:$J,0))</f>
        <v>0.118314424635332</v>
      </c>
      <c r="D27" s="29">
        <f>INDEX(District!AE:AE,MATCH($A27&amp;$A$5,District!$J:$J,0))</f>
        <v>0.17628541448058799</v>
      </c>
      <c r="E27" s="29">
        <f>INDEX(District!T:T,MATCH($A27&amp;$A$5,District!$J:$J,0))</f>
        <v>0.14548802946593001</v>
      </c>
      <c r="F27" s="29">
        <f>INDEX(District!AB:AB,MATCH($A27&amp;$A$5,District!$J:$J,0))</f>
        <v>0.161803713527851</v>
      </c>
      <c r="G27" s="29">
        <f>INDEX(District!N:N,MATCH($A27&amp;$A$5,District!$J:$J,0))</f>
        <v>0.249518304431599</v>
      </c>
      <c r="H27" s="29">
        <f>INDEX(District!Z:Z,MATCH($A27&amp;$A$5,District!$J:$J,0))</f>
        <v>0.18525519848771299</v>
      </c>
      <c r="I27" s="29">
        <f>INDEX(District!O:O,MATCH($A27&amp;$A$5,District!$J:$J,0))</f>
        <v>0.194499017681729</v>
      </c>
      <c r="J27" s="29">
        <f>INDEX(District!AG:AG,MATCH($A27&amp;$A$5,District!$J:$J,0))</f>
        <v>9.9137931034482804E-2</v>
      </c>
      <c r="K27" s="29">
        <f>INDEX(District!W:W,MATCH($A27&amp;$A$5,District!$J:$J,0))</f>
        <v>0.160583941605839</v>
      </c>
      <c r="L27" s="29">
        <f>INDEX(District!L:L,MATCH($A27&amp;$A$5,District!$J:$J,0))</f>
        <v>0.184713375796178</v>
      </c>
      <c r="M27" s="29">
        <f>INDEX(District!Y:Y,MATCH($A27&amp;$A$5,District!$J:$J,0))</f>
        <v>0.12703962703962701</v>
      </c>
      <c r="N27" s="29">
        <f>INDEX(District!X:X,MATCH($A27&amp;$A$5,District!$J:$J,0))</f>
        <v>0.171288743882545</v>
      </c>
      <c r="O27" s="29">
        <f>INDEX(District!AC:AC,MATCH($A27&amp;$A$5,District!$J:$J,0))</f>
        <v>0.153700189753321</v>
      </c>
      <c r="P27" s="29">
        <f>INDEX(District!AF:AF,MATCH($A27&amp;$A$5,District!$J:$J,0))</f>
        <v>0.243298969072165</v>
      </c>
      <c r="Q27" s="29">
        <f>INDEX(District!R:R,MATCH($A27&amp;$A$5,District!$J:$J,0))</f>
        <v>0.10775047258979201</v>
      </c>
      <c r="R27" s="29">
        <f>INDEX(District!AH:AH,MATCH($A27&amp;$A$5,District!$J:$J,0))</f>
        <v>0.25141242937853098</v>
      </c>
      <c r="S27" s="29">
        <f>INDEX(District!AD:AD,MATCH($A27&amp;$A$5,District!$J:$J,0))</f>
        <v>0.129432624113475</v>
      </c>
      <c r="T27" s="29">
        <f>INDEX(District!K:K,MATCH($A27&amp;$A$5,District!$J:$J,0))</f>
        <v>0.25873362445414799</v>
      </c>
      <c r="U27" s="29">
        <f>INDEX(District!Q:Q,MATCH($A27&amp;$A$5,District!$J:$J,0))</f>
        <v>0.16911764705882401</v>
      </c>
      <c r="V27" s="29">
        <f>INDEX(District!P:P,MATCH($A27&amp;$A$5,District!$J:$J,0))</f>
        <v>0.144067796610169</v>
      </c>
      <c r="W27" s="29">
        <f>INDEX(District!V:V,MATCH($A27&amp;$A$5,District!$J:$J,0))</f>
        <v>0.14431239388794601</v>
      </c>
      <c r="X27" s="29">
        <f>INDEX(District!U:U,MATCH($A27&amp;$A$5,District!$J:$J,0))</f>
        <v>0.132841328413284</v>
      </c>
      <c r="Y27" s="29">
        <f>INDEX(District!S:S,MATCH($A27&amp;$A$5,District!$J:$J,0))</f>
        <v>0.143437077131258</v>
      </c>
    </row>
    <row r="28" spans="1:25" x14ac:dyDescent="0.3">
      <c r="A28" s="28" t="s">
        <v>201</v>
      </c>
      <c r="B28" s="29">
        <f>INDEX(District!M:M,MATCH($A28&amp;$A$5,District!$J:$J,0))</f>
        <v>2.68456375838926E-2</v>
      </c>
      <c r="C28" s="29">
        <f>INDEX(District!AA:AA,MATCH($A28&amp;$A$5,District!$J:$J,0))</f>
        <v>5.5105348460291699E-2</v>
      </c>
      <c r="D28" s="29">
        <f>INDEX(District!AE:AE,MATCH($A28&amp;$A$5,District!$J:$J,0))</f>
        <v>6.0860440713536197E-2</v>
      </c>
      <c r="E28" s="29">
        <f>INDEX(District!T:T,MATCH($A28&amp;$A$5,District!$J:$J,0))</f>
        <v>6.0773480662983402E-2</v>
      </c>
      <c r="F28" s="29">
        <f>INDEX(District!AB:AB,MATCH($A28&amp;$A$5,District!$J:$J,0))</f>
        <v>5.8355437665782502E-2</v>
      </c>
      <c r="G28" s="29">
        <f>INDEX(District!N:N,MATCH($A28&amp;$A$5,District!$J:$J,0))</f>
        <v>9.3448940269749495E-2</v>
      </c>
      <c r="H28" s="29">
        <f>INDEX(District!Z:Z,MATCH($A28&amp;$A$5,District!$J:$J,0))</f>
        <v>4.3478260869565202E-2</v>
      </c>
      <c r="I28" s="29">
        <f>INDEX(District!O:O,MATCH($A28&amp;$A$5,District!$J:$J,0))</f>
        <v>0.10609037328094301</v>
      </c>
      <c r="J28" s="29">
        <f>INDEX(District!AG:AG,MATCH($A28&amp;$A$5,District!$J:$J,0))</f>
        <v>3.8793103448275898E-2</v>
      </c>
      <c r="K28" s="29">
        <f>INDEX(District!W:W,MATCH($A28&amp;$A$5,District!$J:$J,0))</f>
        <v>7.4817518248175202E-2</v>
      </c>
      <c r="L28" s="29">
        <f>INDEX(District!L:L,MATCH($A28&amp;$A$5,District!$J:$J,0))</f>
        <v>7.6433121019108305E-2</v>
      </c>
      <c r="M28" s="29">
        <f>INDEX(District!Y:Y,MATCH($A28&amp;$A$5,District!$J:$J,0))</f>
        <v>5.2447552447552399E-2</v>
      </c>
      <c r="N28" s="29">
        <f>INDEX(District!X:X,MATCH($A28&amp;$A$5,District!$J:$J,0))</f>
        <v>6.0358890701468201E-2</v>
      </c>
      <c r="O28" s="29">
        <f>INDEX(District!AC:AC,MATCH($A28&amp;$A$5,District!$J:$J,0))</f>
        <v>7.9696394686906993E-2</v>
      </c>
      <c r="P28" s="29">
        <f>INDEX(District!AF:AF,MATCH($A28&amp;$A$5,District!$J:$J,0))</f>
        <v>9.2783505154639206E-2</v>
      </c>
      <c r="Q28" s="29">
        <f>INDEX(District!R:R,MATCH($A28&amp;$A$5,District!$J:$J,0))</f>
        <v>4.9149338374291099E-2</v>
      </c>
      <c r="R28" s="29">
        <f>INDEX(District!AH:AH,MATCH($A28&amp;$A$5,District!$J:$J,0))</f>
        <v>8.4745762711864403E-2</v>
      </c>
      <c r="S28" s="29">
        <f>INDEX(District!AD:AD,MATCH($A28&amp;$A$5,District!$J:$J,0))</f>
        <v>3.7234042553191501E-2</v>
      </c>
      <c r="T28" s="29">
        <f>INDEX(District!K:K,MATCH($A28&amp;$A$5,District!$J:$J,0))</f>
        <v>7.4235807860262001E-2</v>
      </c>
      <c r="U28" s="29">
        <f>INDEX(District!Q:Q,MATCH($A28&amp;$A$5,District!$J:$J,0))</f>
        <v>5.5147058823529403E-2</v>
      </c>
      <c r="V28" s="29">
        <f>INDEX(District!P:P,MATCH($A28&amp;$A$5,District!$J:$J,0))</f>
        <v>4.8728813559322001E-2</v>
      </c>
      <c r="W28" s="29">
        <f>INDEX(District!V:V,MATCH($A28&amp;$A$5,District!$J:$J,0))</f>
        <v>5.60271646859083E-2</v>
      </c>
      <c r="X28" s="29">
        <f>INDEX(District!U:U,MATCH($A28&amp;$A$5,District!$J:$J,0))</f>
        <v>3.3210332103321E-2</v>
      </c>
      <c r="Y28" s="29">
        <f>INDEX(District!S:S,MATCH($A28&amp;$A$5,District!$J:$J,0))</f>
        <v>4.8714479025710397E-2</v>
      </c>
    </row>
    <row r="29" spans="1:25" x14ac:dyDescent="0.3">
      <c r="A29" s="28" t="s">
        <v>202</v>
      </c>
      <c r="B29" s="29">
        <f>INDEX(District!M:M,MATCH($A29&amp;$A$5,District!$J:$J,0))</f>
        <v>7.1140939597315406E-2</v>
      </c>
      <c r="C29" s="29">
        <f>INDEX(District!AA:AA,MATCH($A29&amp;$A$5,District!$J:$J,0))</f>
        <v>5.0243111831442498E-2</v>
      </c>
      <c r="D29" s="29">
        <f>INDEX(District!AE:AE,MATCH($A29&amp;$A$5,District!$J:$J,0))</f>
        <v>5.2465897166841503E-2</v>
      </c>
      <c r="E29" s="29">
        <f>INDEX(District!T:T,MATCH($A29&amp;$A$5,District!$J:$J,0))</f>
        <v>9.7605893186003698E-2</v>
      </c>
      <c r="F29" s="29">
        <f>INDEX(District!AB:AB,MATCH($A29&amp;$A$5,District!$J:$J,0))</f>
        <v>0.116710875331565</v>
      </c>
      <c r="G29" s="29">
        <f>INDEX(District!N:N,MATCH($A29&amp;$A$5,District!$J:$J,0))</f>
        <v>0.114643545279383</v>
      </c>
      <c r="H29" s="29">
        <f>INDEX(District!Z:Z,MATCH($A29&amp;$A$5,District!$J:$J,0))</f>
        <v>4.7258979206049101E-2</v>
      </c>
      <c r="I29" s="29">
        <f>INDEX(District!O:O,MATCH($A29&amp;$A$5,District!$J:$J,0))</f>
        <v>8.6444007858546196E-2</v>
      </c>
      <c r="J29" s="29">
        <f>INDEX(District!AG:AG,MATCH($A29&amp;$A$5,District!$J:$J,0))</f>
        <v>7.5431034482758605E-2</v>
      </c>
      <c r="K29" s="29">
        <f>INDEX(District!W:W,MATCH($A29&amp;$A$5,District!$J:$J,0))</f>
        <v>0.113138686131387</v>
      </c>
      <c r="L29" s="29">
        <f>INDEX(District!L:L,MATCH($A29&amp;$A$5,District!$J:$J,0))</f>
        <v>9.5541401273885301E-2</v>
      </c>
      <c r="M29" s="29">
        <f>INDEX(District!Y:Y,MATCH($A29&amp;$A$5,District!$J:$J,0))</f>
        <v>8.2750582750582793E-2</v>
      </c>
      <c r="N29" s="29">
        <f>INDEX(District!X:X,MATCH($A29&amp;$A$5,District!$J:$J,0))</f>
        <v>9.7879282218597097E-2</v>
      </c>
      <c r="O29" s="29">
        <f>INDEX(District!AC:AC,MATCH($A29&amp;$A$5,District!$J:$J,0))</f>
        <v>9.4876660341555993E-2</v>
      </c>
      <c r="P29" s="29">
        <f>INDEX(District!AF:AF,MATCH($A29&amp;$A$5,District!$J:$J,0))</f>
        <v>8.4536082474226795E-2</v>
      </c>
      <c r="Q29" s="29">
        <f>INDEX(District!R:R,MATCH($A29&amp;$A$5,District!$J:$J,0))</f>
        <v>6.6162570888468802E-2</v>
      </c>
      <c r="R29" s="29">
        <f>INDEX(District!AH:AH,MATCH($A29&amp;$A$5,District!$J:$J,0))</f>
        <v>0.101694915254237</v>
      </c>
      <c r="S29" s="29">
        <f>INDEX(District!AD:AD,MATCH($A29&amp;$A$5,District!$J:$J,0))</f>
        <v>5.85106382978723E-2</v>
      </c>
      <c r="T29" s="29">
        <f>INDEX(District!K:K,MATCH($A29&amp;$A$5,District!$J:$J,0))</f>
        <v>9.9344978165938902E-2</v>
      </c>
      <c r="U29" s="29">
        <f>INDEX(District!Q:Q,MATCH($A29&amp;$A$5,District!$J:$J,0))</f>
        <v>8.0882352941176502E-2</v>
      </c>
      <c r="V29" s="29">
        <f>INDEX(District!P:P,MATCH($A29&amp;$A$5,District!$J:$J,0))</f>
        <v>7.2033898305084706E-2</v>
      </c>
      <c r="W29" s="29">
        <f>INDEX(District!V:V,MATCH($A29&amp;$A$5,District!$J:$J,0))</f>
        <v>7.1307300509337895E-2</v>
      </c>
      <c r="X29" s="29">
        <f>INDEX(District!U:U,MATCH($A29&amp;$A$5,District!$J:$J,0))</f>
        <v>7.1955719557195597E-2</v>
      </c>
      <c r="Y29" s="29">
        <f>INDEX(District!S:S,MATCH($A29&amp;$A$5,District!$J:$J,0))</f>
        <v>8.2543978349120403E-2</v>
      </c>
    </row>
    <row r="30" spans="1:25" x14ac:dyDescent="0.3">
      <c r="A30" s="28" t="s">
        <v>203</v>
      </c>
      <c r="B30" s="29">
        <f>INDEX(District!M:M,MATCH($A30&amp;$A$5,District!$J:$J,0))</f>
        <v>1.3422818791946299E-3</v>
      </c>
      <c r="C30" s="29">
        <f>INDEX(District!AA:AA,MATCH($A30&amp;$A$5,District!$J:$J,0))</f>
        <v>8.1037277147487808E-3</v>
      </c>
      <c r="D30" s="29">
        <f>INDEX(District!AE:AE,MATCH($A30&amp;$A$5,District!$J:$J,0))</f>
        <v>8.3945435466946505E-3</v>
      </c>
      <c r="E30" s="29">
        <f>INDEX(District!T:T,MATCH($A30&amp;$A$5,District!$J:$J,0))</f>
        <v>3.6832412523020298E-3</v>
      </c>
      <c r="F30" s="29">
        <f>INDEX(District!AB:AB,MATCH($A30&amp;$A$5,District!$J:$J,0))</f>
        <v>2.3872679045092798E-2</v>
      </c>
      <c r="G30" s="29">
        <f>INDEX(District!N:N,MATCH($A30&amp;$A$5,District!$J:$J,0))</f>
        <v>3.17919075144509E-2</v>
      </c>
      <c r="H30" s="29">
        <f>INDEX(District!Z:Z,MATCH($A30&amp;$A$5,District!$J:$J,0))</f>
        <v>1.8903591682419699E-3</v>
      </c>
      <c r="I30" s="29">
        <f>INDEX(District!O:O,MATCH($A30&amp;$A$5,District!$J:$J,0))</f>
        <v>2.35756385068762E-2</v>
      </c>
      <c r="J30" s="29">
        <f>INDEX(District!AG:AG,MATCH($A30&amp;$A$5,District!$J:$J,0))</f>
        <v>4.3103448275862103E-3</v>
      </c>
      <c r="K30" s="29">
        <f>INDEX(District!W:W,MATCH($A30&amp;$A$5,District!$J:$J,0))</f>
        <v>3.2846715328467203E-2</v>
      </c>
      <c r="L30" s="29">
        <f>INDEX(District!L:L,MATCH($A30&amp;$A$5,District!$J:$J,0))</f>
        <v>1.4861995753715501E-2</v>
      </c>
      <c r="M30" s="29">
        <f>INDEX(District!Y:Y,MATCH($A30&amp;$A$5,District!$J:$J,0))</f>
        <v>2.44755244755245E-2</v>
      </c>
      <c r="N30" s="29">
        <f>INDEX(District!X:X,MATCH($A30&amp;$A$5,District!$J:$J,0))</f>
        <v>2.12071778140294E-2</v>
      </c>
      <c r="O30" s="29">
        <f>INDEX(District!AC:AC,MATCH($A30&amp;$A$5,District!$J:$J,0))</f>
        <v>2.0872865275142299E-2</v>
      </c>
      <c r="P30" s="29">
        <f>INDEX(District!AF:AF,MATCH($A30&amp;$A$5,District!$J:$J,0))</f>
        <v>8.2474226804123696E-3</v>
      </c>
      <c r="Q30" s="29">
        <f>INDEX(District!R:R,MATCH($A30&amp;$A$5,District!$J:$J,0))</f>
        <v>1.51228733459357E-2</v>
      </c>
      <c r="R30" s="29">
        <f>INDEX(District!AH:AH,MATCH($A30&amp;$A$5,District!$J:$J,0))</f>
        <v>1.41242937853107E-2</v>
      </c>
      <c r="S30" s="29">
        <f>INDEX(District!AD:AD,MATCH($A30&amp;$A$5,District!$J:$J,0))</f>
        <v>7.09219858156028E-3</v>
      </c>
      <c r="T30" s="29">
        <f>INDEX(District!K:K,MATCH($A30&amp;$A$5,District!$J:$J,0))</f>
        <v>1.52838427947598E-2</v>
      </c>
      <c r="U30" s="29">
        <f>INDEX(District!Q:Q,MATCH($A30&amp;$A$5,District!$J:$J,0))</f>
        <v>9.1911764705882408E-3</v>
      </c>
      <c r="V30" s="29">
        <f>INDEX(District!P:P,MATCH($A30&amp;$A$5,District!$J:$J,0))</f>
        <v>2.6483050847457602E-2</v>
      </c>
      <c r="W30" s="29">
        <f>INDEX(District!V:V,MATCH($A30&amp;$A$5,District!$J:$J,0))</f>
        <v>1.6977928692699502E-2</v>
      </c>
      <c r="X30" s="29">
        <f>INDEX(District!U:U,MATCH($A30&amp;$A$5,District!$J:$J,0))</f>
        <v>1.66051660516605E-2</v>
      </c>
      <c r="Y30" s="29">
        <f>INDEX(District!S:S,MATCH($A30&amp;$A$5,District!$J:$J,0))</f>
        <v>1.75913396481732E-2</v>
      </c>
    </row>
    <row r="31" spans="1:25" x14ac:dyDescent="0.3">
      <c r="A31" s="28" t="s">
        <v>204</v>
      </c>
      <c r="B31" s="29">
        <f>INDEX(District!M:M,MATCH($A31&amp;$A$5,District!$J:$J,0))</f>
        <v>5.3691275167785197E-3</v>
      </c>
      <c r="C31" s="29">
        <f>INDEX(District!AA:AA,MATCH($A31&amp;$A$5,District!$J:$J,0))</f>
        <v>2.1069692058346801E-2</v>
      </c>
      <c r="D31" s="29">
        <f>INDEX(District!AE:AE,MATCH($A31&amp;$A$5,District!$J:$J,0))</f>
        <v>4.19727177334732E-3</v>
      </c>
      <c r="E31" s="29">
        <f>INDEX(District!T:T,MATCH($A31&amp;$A$5,District!$J:$J,0))</f>
        <v>1.2891344383057101E-2</v>
      </c>
      <c r="F31" s="29">
        <f>INDEX(District!AB:AB,MATCH($A31&amp;$A$5,District!$J:$J,0))</f>
        <v>1.9893899204244E-2</v>
      </c>
      <c r="G31" s="29">
        <f>INDEX(District!N:N,MATCH($A31&amp;$A$5,District!$J:$J,0))</f>
        <v>2.9865125240847799E-2</v>
      </c>
      <c r="H31" s="29">
        <f>INDEX(District!Z:Z,MATCH($A31&amp;$A$5,District!$J:$J,0))</f>
        <v>1.13421550094518E-2</v>
      </c>
      <c r="I31" s="29">
        <f>INDEX(District!O:O,MATCH($A31&amp;$A$5,District!$J:$J,0))</f>
        <v>9.8231827111984298E-3</v>
      </c>
      <c r="J31" s="29">
        <f>INDEX(District!AG:AG,MATCH($A31&amp;$A$5,District!$J:$J,0))</f>
        <v>1.0775862068965501E-2</v>
      </c>
      <c r="K31" s="29">
        <f>INDEX(District!W:W,MATCH($A31&amp;$A$5,District!$J:$J,0))</f>
        <v>2.5547445255474501E-2</v>
      </c>
      <c r="L31" s="29">
        <f>INDEX(District!L:L,MATCH($A31&amp;$A$5,District!$J:$J,0))</f>
        <v>2.1231422505307899E-2</v>
      </c>
      <c r="M31" s="29">
        <f>INDEX(District!Y:Y,MATCH($A31&amp;$A$5,District!$J:$J,0))</f>
        <v>1.3986013986014E-2</v>
      </c>
      <c r="N31" s="29">
        <f>INDEX(District!X:X,MATCH($A31&amp;$A$5,District!$J:$J,0))</f>
        <v>2.6101141924959201E-2</v>
      </c>
      <c r="O31" s="29">
        <f>INDEX(District!AC:AC,MATCH($A31&amp;$A$5,District!$J:$J,0))</f>
        <v>2.2770398481973399E-2</v>
      </c>
      <c r="P31" s="29">
        <f>INDEX(District!AF:AF,MATCH($A31&amp;$A$5,District!$J:$J,0))</f>
        <v>6.1855670103092798E-3</v>
      </c>
      <c r="Q31" s="29">
        <f>INDEX(District!R:R,MATCH($A31&amp;$A$5,District!$J:$J,0))</f>
        <v>7.5614366729678598E-3</v>
      </c>
      <c r="R31" s="29">
        <f>INDEX(District!AH:AH,MATCH($A31&amp;$A$5,District!$J:$J,0))</f>
        <v>1.41242937853107E-2</v>
      </c>
      <c r="S31" s="29">
        <f>INDEX(District!AD:AD,MATCH($A31&amp;$A$5,District!$J:$J,0))</f>
        <v>7.09219858156028E-3</v>
      </c>
      <c r="T31" s="29">
        <f>INDEX(District!K:K,MATCH($A31&amp;$A$5,District!$J:$J,0))</f>
        <v>1.20087336244541E-2</v>
      </c>
      <c r="U31" s="29">
        <f>INDEX(District!Q:Q,MATCH($A31&amp;$A$5,District!$J:$J,0))</f>
        <v>3.6764705882352902E-3</v>
      </c>
      <c r="V31" s="29">
        <f>INDEX(District!P:P,MATCH($A31&amp;$A$5,District!$J:$J,0))</f>
        <v>1.6949152542372899E-2</v>
      </c>
      <c r="W31" s="29">
        <f>INDEX(District!V:V,MATCH($A31&amp;$A$5,District!$J:$J,0))</f>
        <v>1.01867572156197E-2</v>
      </c>
      <c r="X31" s="29">
        <f>INDEX(District!U:U,MATCH($A31&amp;$A$5,District!$J:$J,0))</f>
        <v>1.66051660516605E-2</v>
      </c>
      <c r="Y31" s="29">
        <f>INDEX(District!S:S,MATCH($A31&amp;$A$5,District!$J:$J,0))</f>
        <v>9.4722598105548006E-3</v>
      </c>
    </row>
    <row r="32" spans="1:25" x14ac:dyDescent="0.3">
      <c r="A32" s="28" t="s">
        <v>205</v>
      </c>
      <c r="B32" s="29">
        <f>INDEX(District!M:M,MATCH($A32&amp;$A$5,District!$J:$J,0))</f>
        <v>5.3691275167785197E-3</v>
      </c>
      <c r="C32" s="29">
        <f>INDEX(District!AA:AA,MATCH($A32&amp;$A$5,District!$J:$J,0))</f>
        <v>1.13452188006483E-2</v>
      </c>
      <c r="D32" s="29">
        <f>INDEX(District!AE:AE,MATCH($A32&amp;$A$5,District!$J:$J,0))</f>
        <v>6.29590766002099E-3</v>
      </c>
      <c r="E32" s="29">
        <f>INDEX(District!T:T,MATCH($A32&amp;$A$5,District!$J:$J,0))</f>
        <v>3.6832412523020298E-3</v>
      </c>
      <c r="F32" s="29">
        <f>INDEX(District!AB:AB,MATCH($A32&amp;$A$5,District!$J:$J,0))</f>
        <v>7.9575596816976093E-3</v>
      </c>
      <c r="G32" s="29">
        <f>INDEX(District!N:N,MATCH($A32&amp;$A$5,District!$J:$J,0))</f>
        <v>1.5414258188824701E-2</v>
      </c>
      <c r="H32" s="29">
        <f>INDEX(District!Z:Z,MATCH($A32&amp;$A$5,District!$J:$J,0))</f>
        <v>7.5614366729678598E-3</v>
      </c>
      <c r="I32" s="29">
        <f>INDEX(District!O:O,MATCH($A32&amp;$A$5,District!$J:$J,0))</f>
        <v>1.17878192534381E-2</v>
      </c>
      <c r="J32" s="29">
        <f>INDEX(District!AG:AG,MATCH($A32&amp;$A$5,District!$J:$J,0))</f>
        <v>4.3103448275862103E-3</v>
      </c>
      <c r="K32" s="29">
        <f>INDEX(District!W:W,MATCH($A32&amp;$A$5,District!$J:$J,0))</f>
        <v>1.8248175182481799E-2</v>
      </c>
      <c r="L32" s="29">
        <f>INDEX(District!L:L,MATCH($A32&amp;$A$5,District!$J:$J,0))</f>
        <v>1.0615711252653899E-2</v>
      </c>
      <c r="M32" s="29">
        <f>INDEX(District!Y:Y,MATCH($A32&amp;$A$5,District!$J:$J,0))</f>
        <v>1.04895104895105E-2</v>
      </c>
      <c r="N32" s="29">
        <f>INDEX(District!X:X,MATCH($A32&amp;$A$5,District!$J:$J,0))</f>
        <v>8.1566068515497494E-3</v>
      </c>
      <c r="O32" s="29">
        <f>INDEX(District!AC:AC,MATCH($A32&amp;$A$5,District!$J:$J,0))</f>
        <v>1.8975332068311201E-2</v>
      </c>
      <c r="P32" s="29">
        <f>INDEX(District!AF:AF,MATCH($A32&amp;$A$5,District!$J:$J,0))</f>
        <v>1.03092783505155E-2</v>
      </c>
      <c r="Q32" s="29">
        <f>INDEX(District!R:R,MATCH($A32&amp;$A$5,District!$J:$J,0))</f>
        <v>5.6710775047259E-3</v>
      </c>
      <c r="R32" s="29">
        <f>INDEX(District!AH:AH,MATCH($A32&amp;$A$5,District!$J:$J,0))</f>
        <v>1.6949152542372899E-2</v>
      </c>
      <c r="S32" s="29">
        <f>INDEX(District!AD:AD,MATCH($A32&amp;$A$5,District!$J:$J,0))</f>
        <v>8.8652482269503605E-3</v>
      </c>
      <c r="T32" s="29">
        <f>INDEX(District!K:K,MATCH($A32&amp;$A$5,District!$J:$J,0))</f>
        <v>1.0917030567685599E-2</v>
      </c>
      <c r="U32" s="29">
        <f>INDEX(District!Q:Q,MATCH($A32&amp;$A$5,District!$J:$J,0))</f>
        <v>1.10294117647059E-2</v>
      </c>
      <c r="V32" s="29">
        <f>INDEX(District!P:P,MATCH($A32&amp;$A$5,District!$J:$J,0))</f>
        <v>1.8008474576271201E-2</v>
      </c>
      <c r="W32" s="29">
        <f>INDEX(District!V:V,MATCH($A32&amp;$A$5,District!$J:$J,0))</f>
        <v>-2.2204460492503101E-16</v>
      </c>
      <c r="X32" s="29">
        <f>INDEX(District!U:U,MATCH($A32&amp;$A$5,District!$J:$J,0))</f>
        <v>1.66051660516605E-2</v>
      </c>
      <c r="Y32" s="29">
        <f>INDEX(District!S:S,MATCH($A32&amp;$A$5,District!$J:$J,0))</f>
        <v>1.08254397834912E-2</v>
      </c>
    </row>
    <row r="33" spans="1:25" x14ac:dyDescent="0.3">
      <c r="A33" s="69" t="s">
        <v>206</v>
      </c>
      <c r="B33" s="29">
        <f>INDEX(District!M:M,MATCH($A33&amp;$A$5,District!$J:$J,0))</f>
        <v>0.80805369127516802</v>
      </c>
      <c r="C33" s="29">
        <f>INDEX(District!AA:AA,MATCH($A33&amp;$A$5,District!$J:$J,0))</f>
        <v>0.81685575364667695</v>
      </c>
      <c r="D33" s="29">
        <f>INDEX(District!AE:AE,MATCH($A33&amp;$A$5,District!$J:$J,0))</f>
        <v>0.75236096537250796</v>
      </c>
      <c r="E33" s="29">
        <f>INDEX(District!T:T,MATCH($A33&amp;$A$5,District!$J:$J,0))</f>
        <v>0.77900552486187802</v>
      </c>
      <c r="F33" s="29">
        <f>INDEX(District!AB:AB,MATCH($A33&amp;$A$5,District!$J:$J,0))</f>
        <v>0.75066312997347495</v>
      </c>
      <c r="G33" s="29">
        <f>INDEX(District!N:N,MATCH($A33&amp;$A$5,District!$J:$J,0))</f>
        <v>0.63583815028901702</v>
      </c>
      <c r="H33" s="29">
        <f>INDEX(District!Z:Z,MATCH($A33&amp;$A$5,District!$J:$J,0))</f>
        <v>0.763705103969754</v>
      </c>
      <c r="I33" s="29">
        <f>INDEX(District!O:O,MATCH($A33&amp;$A$5,District!$J:$J,0))</f>
        <v>0.71119842829076596</v>
      </c>
      <c r="J33" s="29">
        <f>INDEX(District!AG:AG,MATCH($A33&amp;$A$5,District!$J:$J,0))</f>
        <v>0.8125</v>
      </c>
      <c r="K33" s="29">
        <f>INDEX(District!W:W,MATCH($A33&amp;$A$5,District!$J:$J,0))</f>
        <v>0.73175182481751799</v>
      </c>
      <c r="L33" s="29">
        <f>INDEX(District!L:L,MATCH($A33&amp;$A$5,District!$J:$J,0))</f>
        <v>0.72611464968152895</v>
      </c>
      <c r="M33" s="29">
        <f>INDEX(District!Y:Y,MATCH($A33&amp;$A$5,District!$J:$J,0))</f>
        <v>0.78904428904428903</v>
      </c>
      <c r="N33" s="29">
        <f>INDEX(District!X:X,MATCH($A33&amp;$A$5,District!$J:$J,0))</f>
        <v>0.73083197389885801</v>
      </c>
      <c r="O33" s="29">
        <f>INDEX(District!AC:AC,MATCH($A33&amp;$A$5,District!$J:$J,0))</f>
        <v>0.74383301707779903</v>
      </c>
      <c r="P33" s="29">
        <f>INDEX(District!AF:AF,MATCH($A33&amp;$A$5,District!$J:$J,0))</f>
        <v>0.651546391752577</v>
      </c>
      <c r="Q33" s="29">
        <f>INDEX(District!R:R,MATCH($A33&amp;$A$5,District!$J:$J,0))</f>
        <v>0.82230623818525495</v>
      </c>
      <c r="R33" s="29">
        <f>INDEX(District!AH:AH,MATCH($A33&amp;$A$5,District!$J:$J,0))</f>
        <v>0.64689265536723195</v>
      </c>
      <c r="S33" s="29">
        <f>INDEX(District!AD:AD,MATCH($A33&amp;$A$5,District!$J:$J,0))</f>
        <v>0.80496453900709197</v>
      </c>
      <c r="T33" s="29">
        <f>INDEX(District!K:K,MATCH($A33&amp;$A$5,District!$J:$J,0))</f>
        <v>0.66703056768558899</v>
      </c>
      <c r="U33" s="29">
        <f>INDEX(District!Q:Q,MATCH($A33&amp;$A$5,District!$J:$J,0))</f>
        <v>0.73713235294117596</v>
      </c>
      <c r="V33" s="29">
        <f>INDEX(District!P:P,MATCH($A33&amp;$A$5,District!$J:$J,0))</f>
        <v>0.77330508474576298</v>
      </c>
      <c r="W33" s="29">
        <f>INDEX(District!V:V,MATCH($A33&amp;$A$5,District!$J:$J,0))</f>
        <v>0.77419354838709697</v>
      </c>
      <c r="X33" s="29">
        <f>INDEX(District!U:U,MATCH($A33&amp;$A$5,District!$J:$J,0))</f>
        <v>0.78044280442804403</v>
      </c>
      <c r="Y33" s="29">
        <f>INDEX(District!S:S,MATCH($A33&amp;$A$5,District!$J:$J,0))</f>
        <v>0.77943166441136702</v>
      </c>
    </row>
    <row r="34" spans="1:25" x14ac:dyDescent="0.3">
      <c r="A34" s="70" t="s">
        <v>207</v>
      </c>
      <c r="B34" s="29">
        <f>INDEX(District!M:M,MATCH($A34&amp;$A$5,District!$J:$J,0))</f>
        <v>0</v>
      </c>
      <c r="C34" s="29">
        <f>INDEX(District!AA:AA,MATCH($A34&amp;$A$5,District!$J:$J,0))</f>
        <v>0</v>
      </c>
      <c r="D34" s="29">
        <f>INDEX(District!AE:AE,MATCH($A34&amp;$A$5,District!$J:$J,0))</f>
        <v>2.2204460492503101E-16</v>
      </c>
      <c r="E34" s="29">
        <f>INDEX(District!T:T,MATCH($A34&amp;$A$5,District!$J:$J,0))</f>
        <v>1.11022302462516E-16</v>
      </c>
      <c r="F34" s="29">
        <f>INDEX(District!AB:AB,MATCH($A34&amp;$A$5,District!$J:$J,0))</f>
        <v>0</v>
      </c>
      <c r="G34" s="29">
        <f>INDEX(District!N:N,MATCH($A34&amp;$A$5,District!$J:$J,0))</f>
        <v>9.6339113680154196E-4</v>
      </c>
      <c r="H34" s="29">
        <f>INDEX(District!Z:Z,MATCH($A34&amp;$A$5,District!$J:$J,0))</f>
        <v>1.11022302462516E-16</v>
      </c>
      <c r="I34" s="29">
        <f>INDEX(District!O:O,MATCH($A34&amp;$A$5,District!$J:$J,0))</f>
        <v>3.9292730844793702E-3</v>
      </c>
      <c r="J34" s="29">
        <f>INDEX(District!AG:AG,MATCH($A34&amp;$A$5,District!$J:$J,0))</f>
        <v>0</v>
      </c>
      <c r="K34" s="29">
        <f>INDEX(District!W:W,MATCH($A34&amp;$A$5,District!$J:$J,0))</f>
        <v>0</v>
      </c>
      <c r="L34" s="29">
        <f>INDEX(District!L:L,MATCH($A34&amp;$A$5,District!$J:$J,0))</f>
        <v>2.1231422505307899E-3</v>
      </c>
      <c r="M34" s="29">
        <f>INDEX(District!Y:Y,MATCH($A34&amp;$A$5,District!$J:$J,0))</f>
        <v>0</v>
      </c>
      <c r="N34" s="29">
        <f>INDEX(District!X:X,MATCH($A34&amp;$A$5,District!$J:$J,0))</f>
        <v>1.6313213703099501E-3</v>
      </c>
      <c r="O34" s="29">
        <f>INDEX(District!AC:AC,MATCH($A34&amp;$A$5,District!$J:$J,0))</f>
        <v>0</v>
      </c>
      <c r="P34" s="29">
        <f>INDEX(District!AF:AF,MATCH($A34&amp;$A$5,District!$J:$J,0))</f>
        <v>4.12371134020619E-3</v>
      </c>
      <c r="Q34" s="29">
        <f>INDEX(District!R:R,MATCH($A34&amp;$A$5,District!$J:$J,0))</f>
        <v>1.8903591682419699E-3</v>
      </c>
      <c r="R34" s="29">
        <f>INDEX(District!AH:AH,MATCH($A34&amp;$A$5,District!$J:$J,0))</f>
        <v>2.8248587570621499E-3</v>
      </c>
      <c r="S34" s="29">
        <f>INDEX(District!AD:AD,MATCH($A34&amp;$A$5,District!$J:$J,0))</f>
        <v>0</v>
      </c>
      <c r="T34" s="29">
        <f>INDEX(District!K:K,MATCH($A34&amp;$A$5,District!$J:$J,0))</f>
        <v>0</v>
      </c>
      <c r="U34" s="29">
        <f>INDEX(District!Q:Q,MATCH($A34&amp;$A$5,District!$J:$J,0))</f>
        <v>0</v>
      </c>
      <c r="V34" s="29">
        <f>INDEX(District!P:P,MATCH($A34&amp;$A$5,District!$J:$J,0))</f>
        <v>1.0593220338983101E-3</v>
      </c>
      <c r="W34" s="29">
        <f>INDEX(District!V:V,MATCH($A34&amp;$A$5,District!$J:$J,0))</f>
        <v>-2.2204460492503101E-16</v>
      </c>
      <c r="X34" s="29">
        <f>INDEX(District!U:U,MATCH($A34&amp;$A$5,District!$J:$J,0))</f>
        <v>1.8450184501845001E-3</v>
      </c>
      <c r="Y34" s="29">
        <f>INDEX(District!S:S,MATCH($A34&amp;$A$5,District!$J:$J,0))</f>
        <v>1.11022302462516E-16</v>
      </c>
    </row>
    <row r="35" spans="1:25" x14ac:dyDescent="0.3">
      <c r="A35" s="70" t="s">
        <v>208</v>
      </c>
      <c r="B35" s="29">
        <f>INDEX(District!M:M,MATCH($A35&amp;$A$5,District!$J:$J,0))</f>
        <v>1.3422818791946299E-3</v>
      </c>
      <c r="C35" s="29">
        <f>INDEX(District!AA:AA,MATCH($A35&amp;$A$5,District!$J:$J,0))</f>
        <v>0</v>
      </c>
      <c r="D35" s="29">
        <f>INDEX(District!AE:AE,MATCH($A35&amp;$A$5,District!$J:$J,0))</f>
        <v>2.2204460492503101E-16</v>
      </c>
      <c r="E35" s="29">
        <f>INDEX(District!T:T,MATCH($A35&amp;$A$5,District!$J:$J,0))</f>
        <v>1.11022302462516E-16</v>
      </c>
      <c r="F35" s="29">
        <f>INDEX(District!AB:AB,MATCH($A35&amp;$A$5,District!$J:$J,0))</f>
        <v>0</v>
      </c>
      <c r="G35" s="29">
        <f>INDEX(District!N:N,MATCH($A35&amp;$A$5,District!$J:$J,0))</f>
        <v>0</v>
      </c>
      <c r="H35" s="29">
        <f>INDEX(District!Z:Z,MATCH($A35&amp;$A$5,District!$J:$J,0))</f>
        <v>1.11022302462516E-16</v>
      </c>
      <c r="I35" s="29">
        <f>INDEX(District!O:O,MATCH($A35&amp;$A$5,District!$J:$J,0))</f>
        <v>1.11022302462516E-16</v>
      </c>
      <c r="J35" s="29">
        <f>INDEX(District!AG:AG,MATCH($A35&amp;$A$5,District!$J:$J,0))</f>
        <v>0</v>
      </c>
      <c r="K35" s="29">
        <f>INDEX(District!W:W,MATCH($A35&amp;$A$5,District!$J:$J,0))</f>
        <v>0</v>
      </c>
      <c r="L35" s="29">
        <f>INDEX(District!L:L,MATCH($A35&amp;$A$5,District!$J:$J,0))</f>
        <v>0</v>
      </c>
      <c r="M35" s="29">
        <f>INDEX(District!Y:Y,MATCH($A35&amp;$A$5,District!$J:$J,0))</f>
        <v>1.1655011655011701E-3</v>
      </c>
      <c r="N35" s="29">
        <f>INDEX(District!X:X,MATCH($A35&amp;$A$5,District!$J:$J,0))</f>
        <v>1.11022302462516E-16</v>
      </c>
      <c r="O35" s="29">
        <f>INDEX(District!AC:AC,MATCH($A35&amp;$A$5,District!$J:$J,0))</f>
        <v>0</v>
      </c>
      <c r="P35" s="29">
        <f>INDEX(District!AF:AF,MATCH($A35&amp;$A$5,District!$J:$J,0))</f>
        <v>2.0618556701030898E-3</v>
      </c>
      <c r="Q35" s="29">
        <f>INDEX(District!R:R,MATCH($A35&amp;$A$5,District!$J:$J,0))</f>
        <v>1.11022302462516E-16</v>
      </c>
      <c r="R35" s="29">
        <f>INDEX(District!AH:AH,MATCH($A35&amp;$A$5,District!$J:$J,0))</f>
        <v>0</v>
      </c>
      <c r="S35" s="29">
        <f>INDEX(District!AD:AD,MATCH($A35&amp;$A$5,District!$J:$J,0))</f>
        <v>0</v>
      </c>
      <c r="T35" s="29">
        <f>INDEX(District!K:K,MATCH($A35&amp;$A$5,District!$J:$J,0))</f>
        <v>0</v>
      </c>
      <c r="U35" s="29">
        <f>INDEX(District!Q:Q,MATCH($A35&amp;$A$5,District!$J:$J,0))</f>
        <v>0</v>
      </c>
      <c r="V35" s="29">
        <f>INDEX(District!P:P,MATCH($A35&amp;$A$5,District!$J:$J,0))</f>
        <v>0</v>
      </c>
      <c r="W35" s="29">
        <f>INDEX(District!V:V,MATCH($A35&amp;$A$5,District!$J:$J,0))</f>
        <v>1.6977928692699499E-3</v>
      </c>
      <c r="X35" s="29">
        <f>INDEX(District!U:U,MATCH($A35&amp;$A$5,District!$J:$J,0))</f>
        <v>0</v>
      </c>
      <c r="Y35" s="29">
        <f>INDEX(District!S:S,MATCH($A35&amp;$A$5,District!$J:$J,0))</f>
        <v>1.3531799729364E-3</v>
      </c>
    </row>
    <row r="37" spans="1:25" x14ac:dyDescent="0.3">
      <c r="A37" s="70"/>
    </row>
    <row r="39" spans="1:25" x14ac:dyDescent="0.3">
      <c r="A39" s="81" t="s">
        <v>147</v>
      </c>
    </row>
    <row r="40" spans="1:25" x14ac:dyDescent="0.3">
      <c r="A40" s="88" t="s">
        <v>148</v>
      </c>
    </row>
    <row r="41" spans="1:25" x14ac:dyDescent="0.3">
      <c r="A41" s="90"/>
    </row>
    <row r="42" spans="1:25" x14ac:dyDescent="0.3">
      <c r="A42" s="91" t="s">
        <v>149</v>
      </c>
    </row>
    <row r="43" spans="1:25" x14ac:dyDescent="0.3">
      <c r="A43" s="83" t="s">
        <v>12</v>
      </c>
    </row>
    <row r="44" spans="1:25" x14ac:dyDescent="0.3">
      <c r="A44" s="70"/>
    </row>
    <row r="45" spans="1:25" x14ac:dyDescent="0.3">
      <c r="A45" s="70"/>
      <c r="B45" s="112" t="s">
        <v>51</v>
      </c>
      <c r="C45" s="112" t="s">
        <v>54</v>
      </c>
      <c r="D45" s="112" t="s">
        <v>55</v>
      </c>
      <c r="E45" s="112" t="s">
        <v>50</v>
      </c>
      <c r="F45" s="112" t="s">
        <v>67</v>
      </c>
      <c r="G45" s="112" t="s">
        <v>52</v>
      </c>
      <c r="H45" s="112" t="s">
        <v>56</v>
      </c>
      <c r="I45" s="112" t="s">
        <v>68</v>
      </c>
      <c r="J45" s="112" t="s">
        <v>69</v>
      </c>
      <c r="K45" s="112" t="s">
        <v>70</v>
      </c>
      <c r="L45" s="112" t="s">
        <v>71</v>
      </c>
      <c r="M45" s="112" t="s">
        <v>72</v>
      </c>
      <c r="N45" s="112" t="s">
        <v>57</v>
      </c>
      <c r="O45" s="112" t="s">
        <v>73</v>
      </c>
      <c r="P45" s="112" t="s">
        <v>60</v>
      </c>
      <c r="Q45" s="112" t="s">
        <v>74</v>
      </c>
      <c r="R45" s="112" t="s">
        <v>75</v>
      </c>
      <c r="S45" s="112" t="s">
        <v>76</v>
      </c>
      <c r="T45" s="112" t="s">
        <v>77</v>
      </c>
      <c r="U45" s="112" t="s">
        <v>78</v>
      </c>
      <c r="V45" s="112" t="s">
        <v>58</v>
      </c>
      <c r="W45" s="112" t="s">
        <v>79</v>
      </c>
      <c r="X45" s="112" t="s">
        <v>53</v>
      </c>
      <c r="Y45" s="112" t="s">
        <v>59</v>
      </c>
    </row>
    <row r="46" spans="1:25" x14ac:dyDescent="0.3">
      <c r="A46" s="40" t="s">
        <v>141</v>
      </c>
      <c r="B46" s="29">
        <f>INDEX(District!M:M,MATCH($A46&amp;$A$43,District!$J:$J,0))</f>
        <v>0.84946236559139798</v>
      </c>
      <c r="C46" s="29">
        <f>INDEX(District!AA:AA,MATCH($A46&amp;$A$5,District!$J:$J,0))</f>
        <v>0.72602739726027399</v>
      </c>
      <c r="D46" s="29">
        <f>INDEX(District!AE:AE,MATCH($A46&amp;$A$5,District!$J:$J,0))</f>
        <v>0.88095238095238104</v>
      </c>
      <c r="E46" s="29">
        <f>INDEX(District!T:T,MATCH($A46&amp;$A$5,District!$J:$J,0))</f>
        <v>0.810126582278481</v>
      </c>
      <c r="F46" s="29">
        <f>INDEX(District!AB:AB,MATCH($A46&amp;$A$5,District!$J:$J,0))</f>
        <v>0.81147540983606503</v>
      </c>
      <c r="G46" s="29">
        <f>INDEX(District!N:N,MATCH($A46&amp;$A$5,District!$J:$J,0))</f>
        <v>0.81081081081081097</v>
      </c>
      <c r="H46" s="29">
        <f>INDEX(District!Z:Z,MATCH($A46&amp;$A$5,District!$J:$J,0))</f>
        <v>0.83673469387755095</v>
      </c>
      <c r="I46" s="29">
        <f>INDEX(District!O:O,MATCH($A46&amp;$A$5,District!$J:$J,0))</f>
        <v>0.82828282828282795</v>
      </c>
      <c r="J46" s="29">
        <f>INDEX(District!AG:AG,MATCH($A46&amp;$A$5,District!$J:$J,0))</f>
        <v>0.80434782608695699</v>
      </c>
      <c r="K46" s="29">
        <f>INDEX(District!W:W,MATCH($A46&amp;$A$5,District!$J:$J,0))</f>
        <v>0.88636363636363602</v>
      </c>
      <c r="L46" s="29">
        <f>INDEX(District!L:L,MATCH($A46&amp;$A$5,District!$J:$J,0))</f>
        <v>0.91954022988505701</v>
      </c>
      <c r="M46" s="29">
        <f>INDEX(District!Y:Y,MATCH($A46&amp;$A$5,District!$J:$J,0))</f>
        <v>0.77064220183486198</v>
      </c>
      <c r="N46" s="29">
        <f>INDEX(District!X:X,MATCH($A46&amp;$A$5,District!$J:$J,0))</f>
        <v>0.87619047619047596</v>
      </c>
      <c r="O46" s="29">
        <f>INDEX(District!AC:AC,MATCH($A46&amp;$A$5,District!$J:$J,0))</f>
        <v>0.88888888888888895</v>
      </c>
      <c r="P46" s="29">
        <f>INDEX(District!AF:AF,MATCH($A46&amp;$A$5,District!$J:$J,0))</f>
        <v>0.75423728813559299</v>
      </c>
      <c r="Q46" s="29">
        <f>INDEX(District!R:R,MATCH($A46&amp;$A$5,District!$J:$J,0))</f>
        <v>0.78947368421052599</v>
      </c>
      <c r="R46" s="29">
        <f>INDEX(District!AH:AH,MATCH($A46&amp;$A$5,District!$J:$J,0))</f>
        <v>0.797752808988764</v>
      </c>
      <c r="S46" s="29">
        <f>INDEX(District!AD:AD,MATCH($A46&amp;$A$5,District!$J:$J,0))</f>
        <v>0.82191780821917804</v>
      </c>
      <c r="T46" s="29">
        <f>INDEX(District!K:K,MATCH($A46&amp;$A$5,District!$J:$J,0))</f>
        <v>0.80590717299578096</v>
      </c>
      <c r="U46" s="29">
        <f>INDEX(District!Q:Q,MATCH($A46&amp;$A$5,District!$J:$J,0))</f>
        <v>0.80434782608695699</v>
      </c>
      <c r="V46" s="29">
        <f>INDEX(District!P:P,MATCH($A46&amp;$A$5,District!$J:$J,0))</f>
        <v>0.70588235294117596</v>
      </c>
      <c r="W46" s="29">
        <f>INDEX(District!V:V,MATCH($A46&amp;$A$5,District!$J:$J,0))</f>
        <v>0.71764705882352897</v>
      </c>
      <c r="X46" s="29">
        <f>INDEX(District!U:U,MATCH($A46&amp;$A$5,District!$J:$J,0))</f>
        <v>0.84722222222222199</v>
      </c>
      <c r="Y46" s="29">
        <f>INDEX(District!S:S,MATCH($A46&amp;$A$5,District!$J:$J,0))</f>
        <v>0.72641509433962304</v>
      </c>
    </row>
    <row r="47" spans="1:25" x14ac:dyDescent="0.3">
      <c r="A47" s="71" t="s">
        <v>142</v>
      </c>
      <c r="B47" s="29">
        <f>INDEX(District!M:M,MATCH($A47&amp;$A$43,District!$J:$J,0))</f>
        <v>0.13978494623655899</v>
      </c>
      <c r="C47" s="29">
        <f>INDEX(District!AA:AA,MATCH($A47&amp;$A$5,District!$J:$J,0))</f>
        <v>0.24657534246575299</v>
      </c>
      <c r="D47" s="29">
        <f>INDEX(District!AE:AE,MATCH($A47&amp;$A$5,District!$J:$J,0))</f>
        <v>0.119047619047619</v>
      </c>
      <c r="E47" s="29">
        <f>INDEX(District!T:T,MATCH($A47&amp;$A$5,District!$J:$J,0))</f>
        <v>0.189873417721519</v>
      </c>
      <c r="F47" s="29">
        <f>INDEX(District!AB:AB,MATCH($A47&amp;$A$5,District!$J:$J,0))</f>
        <v>0.18032786885245899</v>
      </c>
      <c r="G47" s="29">
        <f>INDEX(District!N:N,MATCH($A47&amp;$A$5,District!$J:$J,0))</f>
        <v>0.18146718146718099</v>
      </c>
      <c r="H47" s="29">
        <f>INDEX(District!Z:Z,MATCH($A47&amp;$A$5,District!$J:$J,0))</f>
        <v>0.16326530612244899</v>
      </c>
      <c r="I47" s="29">
        <f>INDEX(District!O:O,MATCH($A47&amp;$A$5,District!$J:$J,0))</f>
        <v>0.15151515151515099</v>
      </c>
      <c r="J47" s="29">
        <f>INDEX(District!AG:AG,MATCH($A47&amp;$A$5,District!$J:$J,0))</f>
        <v>0.19565217391304299</v>
      </c>
      <c r="K47" s="29">
        <f>INDEX(District!W:W,MATCH($A47&amp;$A$5,District!$J:$J,0))</f>
        <v>0.102272727272727</v>
      </c>
      <c r="L47" s="29">
        <f>INDEX(District!L:L,MATCH($A47&amp;$A$5,District!$J:$J,0))</f>
        <v>8.04597701149425E-2</v>
      </c>
      <c r="M47" s="29">
        <f>INDEX(District!Y:Y,MATCH($A47&amp;$A$5,District!$J:$J,0))</f>
        <v>0.17431192660550501</v>
      </c>
      <c r="N47" s="29">
        <f>INDEX(District!X:X,MATCH($A47&amp;$A$5,District!$J:$J,0))</f>
        <v>0.104761904761905</v>
      </c>
      <c r="O47" s="29">
        <f>INDEX(District!AC:AC,MATCH($A47&amp;$A$5,District!$J:$J,0))</f>
        <v>9.8765432098765399E-2</v>
      </c>
      <c r="P47" s="29">
        <f>INDEX(District!AF:AF,MATCH($A47&amp;$A$5,District!$J:$J,0))</f>
        <v>0.22033898305084701</v>
      </c>
      <c r="Q47" s="29">
        <f>INDEX(District!R:R,MATCH($A47&amp;$A$5,District!$J:$J,0))</f>
        <v>0.175438596491228</v>
      </c>
      <c r="R47" s="29">
        <f>INDEX(District!AH:AH,MATCH($A47&amp;$A$5,District!$J:$J,0))</f>
        <v>0.202247191011236</v>
      </c>
      <c r="S47" s="29">
        <f>INDEX(District!AD:AD,MATCH($A47&amp;$A$5,District!$J:$J,0))</f>
        <v>0.164383561643836</v>
      </c>
      <c r="T47" s="29">
        <f>INDEX(District!K:K,MATCH($A47&amp;$A$5,District!$J:$J,0))</f>
        <v>0.18565400843881899</v>
      </c>
      <c r="U47" s="29">
        <f>INDEX(District!Q:Q,MATCH($A47&amp;$A$5,District!$J:$J,0))</f>
        <v>0.184782608695652</v>
      </c>
      <c r="V47" s="29">
        <f>INDEX(District!P:P,MATCH($A47&amp;$A$5,District!$J:$J,0))</f>
        <v>0.26470588235294101</v>
      </c>
      <c r="W47" s="29">
        <f>INDEX(District!V:V,MATCH($A47&amp;$A$5,District!$J:$J,0))</f>
        <v>0.27058823529411802</v>
      </c>
      <c r="X47" s="29">
        <f>INDEX(District!U:U,MATCH($A47&amp;$A$5,District!$J:$J,0))</f>
        <v>0.125</v>
      </c>
      <c r="Y47" s="29">
        <f>INDEX(District!S:S,MATCH($A47&amp;$A$5,District!$J:$J,0))</f>
        <v>0.25471698113207503</v>
      </c>
    </row>
    <row r="48" spans="1:25" x14ac:dyDescent="0.3">
      <c r="A48" s="71" t="s">
        <v>143</v>
      </c>
      <c r="B48" s="29">
        <f>INDEX(District!M:M,MATCH($A48&amp;$A$43,District!$J:$J,0))</f>
        <v>0</v>
      </c>
      <c r="C48" s="29">
        <f>INDEX(District!AA:AA,MATCH($A48&amp;$A$5,District!$J:$J,0))</f>
        <v>2.7397260273972601E-2</v>
      </c>
      <c r="D48" s="29">
        <f>INDEX(District!AE:AE,MATCH($A48&amp;$A$5,District!$J:$J,0))</f>
        <v>0</v>
      </c>
      <c r="E48" s="29">
        <f>INDEX(District!T:T,MATCH($A48&amp;$A$5,District!$J:$J,0))</f>
        <v>0</v>
      </c>
      <c r="F48" s="29">
        <f>INDEX(District!AB:AB,MATCH($A48&amp;$A$5,District!$J:$J,0))</f>
        <v>8.1967213114754103E-3</v>
      </c>
      <c r="G48" s="29">
        <f>INDEX(District!N:N,MATCH($A48&amp;$A$5,District!$J:$J,0))</f>
        <v>3.8610038610038598E-3</v>
      </c>
      <c r="H48" s="29">
        <f>INDEX(District!Z:Z,MATCH($A48&amp;$A$5,District!$J:$J,0))</f>
        <v>0</v>
      </c>
      <c r="I48" s="29">
        <f>INDEX(District!O:O,MATCH($A48&amp;$A$5,District!$J:$J,0))</f>
        <v>2.02020202020202E-2</v>
      </c>
      <c r="J48" s="29">
        <f>INDEX(District!AG:AG,MATCH($A48&amp;$A$5,District!$J:$J,0))</f>
        <v>0</v>
      </c>
      <c r="K48" s="29">
        <f>INDEX(District!W:W,MATCH($A48&amp;$A$5,District!$J:$J,0))</f>
        <v>1.13636363636364E-2</v>
      </c>
      <c r="L48" s="29">
        <f>INDEX(District!L:L,MATCH($A48&amp;$A$5,District!$J:$J,0))</f>
        <v>0</v>
      </c>
      <c r="M48" s="29">
        <f>INDEX(District!Y:Y,MATCH($A48&amp;$A$5,District!$J:$J,0))</f>
        <v>5.5045871559633003E-2</v>
      </c>
      <c r="N48" s="29">
        <f>INDEX(District!X:X,MATCH($A48&amp;$A$5,District!$J:$J,0))</f>
        <v>1.9047619047619001E-2</v>
      </c>
      <c r="O48" s="29">
        <f>INDEX(District!AC:AC,MATCH($A48&amp;$A$5,District!$J:$J,0))</f>
        <v>1.2345679012345699E-2</v>
      </c>
      <c r="P48" s="29">
        <f>INDEX(District!AF:AF,MATCH($A48&amp;$A$5,District!$J:$J,0))</f>
        <v>2.5423728813559299E-2</v>
      </c>
      <c r="Q48" s="29">
        <f>INDEX(District!R:R,MATCH($A48&amp;$A$5,District!$J:$J,0))</f>
        <v>3.5087719298245598E-2</v>
      </c>
      <c r="R48" s="29">
        <f>INDEX(District!AH:AH,MATCH($A48&amp;$A$5,District!$J:$J,0))</f>
        <v>0</v>
      </c>
      <c r="S48" s="29">
        <f>INDEX(District!AD:AD,MATCH($A48&amp;$A$5,District!$J:$J,0))</f>
        <v>1.3698630136986301E-2</v>
      </c>
      <c r="T48" s="29">
        <f>INDEX(District!K:K,MATCH($A48&amp;$A$5,District!$J:$J,0))</f>
        <v>8.4388185654008397E-3</v>
      </c>
      <c r="U48" s="29">
        <f>INDEX(District!Q:Q,MATCH($A48&amp;$A$5,District!$J:$J,0))</f>
        <v>1.0869565217391301E-2</v>
      </c>
      <c r="V48" s="29">
        <f>INDEX(District!P:P,MATCH($A48&amp;$A$5,District!$J:$J,0))</f>
        <v>2.2058823529411801E-2</v>
      </c>
      <c r="W48" s="29">
        <f>INDEX(District!V:V,MATCH($A48&amp;$A$5,District!$J:$J,0))</f>
        <v>1.1764705882352899E-2</v>
      </c>
      <c r="X48" s="29">
        <f>INDEX(District!U:U,MATCH($A48&amp;$A$5,District!$J:$J,0))</f>
        <v>0</v>
      </c>
      <c r="Y48" s="29">
        <f>INDEX(District!S:S,MATCH($A48&amp;$A$5,District!$J:$J,0))</f>
        <v>1.88679245283019E-2</v>
      </c>
    </row>
    <row r="49" spans="1:25" x14ac:dyDescent="0.3">
      <c r="A49" s="37" t="s">
        <v>144</v>
      </c>
      <c r="B49" s="29">
        <f>INDEX(District!M:M,MATCH($A49&amp;$A$43,District!$J:$J,0))</f>
        <v>1.0752688172042999E-2</v>
      </c>
      <c r="C49" s="29">
        <f>INDEX(District!AA:AA,MATCH($A49&amp;$A$5,District!$J:$J,0))</f>
        <v>0</v>
      </c>
      <c r="D49" s="29">
        <f>INDEX(District!AE:AE,MATCH($A49&amp;$A$5,District!$J:$J,0))</f>
        <v>0</v>
      </c>
      <c r="E49" s="29">
        <f>INDEX(District!T:T,MATCH($A49&amp;$A$5,District!$J:$J,0))</f>
        <v>0</v>
      </c>
      <c r="F49" s="29">
        <f>INDEX(District!AB:AB,MATCH($A49&amp;$A$5,District!$J:$J,0))</f>
        <v>0</v>
      </c>
      <c r="G49" s="29">
        <f>INDEX(District!N:N,MATCH($A49&amp;$A$5,District!$J:$J,0))</f>
        <v>3.8610038610038598E-3</v>
      </c>
      <c r="H49" s="29">
        <f>INDEX(District!Z:Z,MATCH($A49&amp;$A$5,District!$J:$J,0))</f>
        <v>0</v>
      </c>
      <c r="I49" s="29">
        <f>INDEX(District!O:O,MATCH($A49&amp;$A$5,District!$J:$J,0))</f>
        <v>0</v>
      </c>
      <c r="J49" s="29">
        <f>INDEX(District!AG:AG,MATCH($A49&amp;$A$5,District!$J:$J,0))</f>
        <v>0</v>
      </c>
      <c r="K49" s="29">
        <f>INDEX(District!W:W,MATCH($A49&amp;$A$5,District!$J:$J,0))</f>
        <v>0</v>
      </c>
      <c r="L49" s="29">
        <f>INDEX(District!L:L,MATCH($A49&amp;$A$5,District!$J:$J,0))</f>
        <v>0</v>
      </c>
      <c r="M49" s="29">
        <f>INDEX(District!Y:Y,MATCH($A49&amp;$A$5,District!$J:$J,0))</f>
        <v>0</v>
      </c>
      <c r="N49" s="29">
        <f>INDEX(District!X:X,MATCH($A49&amp;$A$5,District!$J:$J,0))</f>
        <v>0</v>
      </c>
      <c r="O49" s="29">
        <f>INDEX(District!AC:AC,MATCH($A49&amp;$A$5,District!$J:$J,0))</f>
        <v>0</v>
      </c>
      <c r="P49" s="29">
        <f>INDEX(District!AF:AF,MATCH($A49&amp;$A$5,District!$J:$J,0))</f>
        <v>0</v>
      </c>
      <c r="Q49" s="29">
        <f>INDEX(District!R:R,MATCH($A49&amp;$A$5,District!$J:$J,0))</f>
        <v>0</v>
      </c>
      <c r="R49" s="29">
        <f>INDEX(District!AH:AH,MATCH($A49&amp;$A$5,District!$J:$J,0))</f>
        <v>0</v>
      </c>
      <c r="S49" s="29">
        <f>INDEX(District!AD:AD,MATCH($A49&amp;$A$5,District!$J:$J,0))</f>
        <v>0</v>
      </c>
      <c r="T49" s="29">
        <f>INDEX(District!K:K,MATCH($A49&amp;$A$5,District!$J:$J,0))</f>
        <v>0</v>
      </c>
      <c r="U49" s="29">
        <f>INDEX(District!Q:Q,MATCH($A49&amp;$A$5,District!$J:$J,0))</f>
        <v>0</v>
      </c>
      <c r="V49" s="29">
        <f>INDEX(District!P:P,MATCH($A49&amp;$A$5,District!$J:$J,0))</f>
        <v>7.3529411764705899E-3</v>
      </c>
      <c r="W49" s="29">
        <f>INDEX(District!V:V,MATCH($A49&amp;$A$5,District!$J:$J,0))</f>
        <v>0</v>
      </c>
      <c r="X49" s="29">
        <f>INDEX(District!U:U,MATCH($A49&amp;$A$5,District!$J:$J,0))</f>
        <v>2.7777777777777801E-2</v>
      </c>
      <c r="Y49" s="29">
        <f>INDEX(District!S:S,MATCH($A49&amp;$A$5,District!$J:$J,0))</f>
        <v>0</v>
      </c>
    </row>
    <row r="50" spans="1:25" x14ac:dyDescent="0.3">
      <c r="A50" s="40"/>
      <c r="B50" s="49"/>
      <c r="C50" s="49"/>
      <c r="D50" s="49"/>
      <c r="E50" s="49"/>
      <c r="F50" s="49"/>
      <c r="G50" s="49"/>
      <c r="H50" s="49"/>
      <c r="I50" s="49"/>
      <c r="J50" s="49"/>
      <c r="K50" s="49"/>
      <c r="L50" s="49"/>
      <c r="M50" s="49"/>
      <c r="N50" s="49"/>
      <c r="O50" s="49"/>
      <c r="P50" s="49"/>
      <c r="Q50" s="49"/>
      <c r="R50" s="49"/>
      <c r="S50" s="49"/>
      <c r="T50" s="49"/>
      <c r="U50" s="49"/>
      <c r="V50" s="49"/>
      <c r="W50" s="49"/>
      <c r="X50" s="49"/>
      <c r="Y50" s="49"/>
    </row>
    <row r="51" spans="1:25" x14ac:dyDescent="0.3">
      <c r="A51" s="92" t="s">
        <v>150</v>
      </c>
      <c r="B51" s="80"/>
    </row>
    <row r="52" spans="1:25" x14ac:dyDescent="0.3">
      <c r="A52" s="70"/>
      <c r="B52" s="112" t="s">
        <v>51</v>
      </c>
      <c r="C52" s="112" t="s">
        <v>54</v>
      </c>
      <c r="D52" s="112" t="s">
        <v>55</v>
      </c>
      <c r="E52" s="112" t="s">
        <v>50</v>
      </c>
      <c r="F52" s="112" t="s">
        <v>67</v>
      </c>
      <c r="G52" s="112" t="s">
        <v>52</v>
      </c>
      <c r="H52" s="112" t="s">
        <v>56</v>
      </c>
      <c r="I52" s="112" t="s">
        <v>68</v>
      </c>
      <c r="J52" s="112" t="s">
        <v>69</v>
      </c>
      <c r="K52" s="112" t="s">
        <v>70</v>
      </c>
      <c r="L52" s="112" t="s">
        <v>71</v>
      </c>
      <c r="M52" s="112" t="s">
        <v>72</v>
      </c>
      <c r="N52" s="112" t="s">
        <v>57</v>
      </c>
      <c r="O52" s="112" t="s">
        <v>73</v>
      </c>
      <c r="P52" s="112" t="s">
        <v>60</v>
      </c>
      <c r="Q52" s="112" t="s">
        <v>74</v>
      </c>
      <c r="R52" s="112" t="s">
        <v>75</v>
      </c>
      <c r="S52" s="112" t="s">
        <v>76</v>
      </c>
      <c r="T52" s="112" t="s">
        <v>77</v>
      </c>
      <c r="U52" s="112" t="s">
        <v>78</v>
      </c>
      <c r="V52" s="112" t="s">
        <v>58</v>
      </c>
      <c r="W52" s="112" t="s">
        <v>79</v>
      </c>
      <c r="X52" s="112" t="s">
        <v>53</v>
      </c>
      <c r="Y52" s="112" t="s">
        <v>59</v>
      </c>
    </row>
    <row r="53" spans="1:25" x14ac:dyDescent="0.3">
      <c r="A53" s="35" t="s">
        <v>154</v>
      </c>
      <c r="B53" s="29">
        <f>INDEX(District!M:M,MATCH($A53&amp;$A$5,District!$J:$J,0))</f>
        <v>0.8</v>
      </c>
      <c r="C53" s="29">
        <f>INDEX(District!AA:AA,MATCH($A53&amp;$A$5,District!$J:$J,0))</f>
        <v>0.67647058823529405</v>
      </c>
      <c r="D53" s="29">
        <f>INDEX(District!AE:AE,MATCH($A53&amp;$A$5,District!$J:$J,0))</f>
        <v>0.67241379310344795</v>
      </c>
      <c r="E53" s="29">
        <f>INDEX(District!T:T,MATCH($A53&amp;$A$5,District!$J:$J,0))</f>
        <v>0.78787878787878796</v>
      </c>
      <c r="F53" s="29">
        <f>INDEX(District!AB:AB,MATCH($A53&amp;$A$5,District!$J:$J,0))</f>
        <v>0.75</v>
      </c>
      <c r="G53" s="29">
        <f>INDEX(District!N:N,MATCH($A53&amp;$A$5,District!$J:$J,0))</f>
        <v>0.68041237113402098</v>
      </c>
      <c r="H53" s="29">
        <f>INDEX(District!Z:Z,MATCH($A53&amp;$A$5,District!$J:$J,0))</f>
        <v>0.78260869565217395</v>
      </c>
      <c r="I53" s="29">
        <f>INDEX(District!O:O,MATCH($A53&amp;$A$5,District!$J:$J,0))</f>
        <v>0.85185185185185197</v>
      </c>
      <c r="J53" s="29">
        <f>INDEX(District!AG:AG,MATCH($A53&amp;$A$5,District!$J:$J,0))</f>
        <v>0.72222222222222199</v>
      </c>
      <c r="K53" s="29">
        <f>INDEX(District!W:W,MATCH($A53&amp;$A$5,District!$J:$J,0))</f>
        <v>0.46341463414634099</v>
      </c>
      <c r="L53" s="29">
        <f>INDEX(District!L:L,MATCH($A53&amp;$A$5,District!$J:$J,0))</f>
        <v>0.75</v>
      </c>
      <c r="M53" s="29">
        <f>INDEX(District!Y:Y,MATCH($A53&amp;$A$5,District!$J:$J,0))</f>
        <v>0.75555555555555598</v>
      </c>
      <c r="N53" s="29">
        <f>INDEX(District!X:X,MATCH($A53&amp;$A$5,District!$J:$J,0))</f>
        <v>0.83783783783783805</v>
      </c>
      <c r="O53" s="29">
        <f>INDEX(District!AC:AC,MATCH($A53&amp;$A$5,District!$J:$J,0))</f>
        <v>0.71428571428571397</v>
      </c>
      <c r="P53" s="29">
        <f>INDEX(District!AF:AF,MATCH($A53&amp;$A$5,District!$J:$J,0))</f>
        <v>0.66666666666666696</v>
      </c>
      <c r="Q53" s="29">
        <f>INDEX(District!R:R,MATCH($A53&amp;$A$5,District!$J:$J,0))</f>
        <v>0.76923076923076905</v>
      </c>
      <c r="R53" s="29">
        <f>INDEX(District!AH:AH,MATCH($A53&amp;$A$5,District!$J:$J,0))</f>
        <v>0.5</v>
      </c>
      <c r="S53" s="29">
        <f>INDEX(District!AD:AD,MATCH($A53&amp;$A$5,District!$J:$J,0))</f>
        <v>0.76190476190476197</v>
      </c>
      <c r="T53" s="29">
        <f>INDEX(District!K:K,MATCH($A53&amp;$A$5,District!$J:$J,0))</f>
        <v>0.76470588235294101</v>
      </c>
      <c r="U53" s="29">
        <f>INDEX(District!Q:Q,MATCH($A53&amp;$A$5,District!$J:$J,0))</f>
        <v>0.66666666666666696</v>
      </c>
      <c r="V53" s="29">
        <f>INDEX(District!P:P,MATCH($A53&amp;$A$5,District!$J:$J,0))</f>
        <v>0.63043478260869601</v>
      </c>
      <c r="W53" s="29">
        <f>INDEX(District!V:V,MATCH($A53&amp;$A$5,District!$J:$J,0))</f>
        <v>0.51515151515151503</v>
      </c>
      <c r="X53" s="29">
        <f>INDEX(District!U:U,MATCH($A53&amp;$A$5,District!$J:$J,0))</f>
        <v>0.61111111111111105</v>
      </c>
      <c r="Y53" s="29">
        <f>INDEX(District!S:S,MATCH($A53&amp;$A$5,District!$J:$J,0))</f>
        <v>0.44444444444444398</v>
      </c>
    </row>
    <row r="54" spans="1:25" x14ac:dyDescent="0.3">
      <c r="A54" s="35" t="s">
        <v>151</v>
      </c>
      <c r="B54" s="29">
        <f>INDEX(District!M:M,MATCH($A54&amp;$A$5,District!$J:$J,0))</f>
        <v>0.2</v>
      </c>
      <c r="C54" s="29">
        <f>INDEX(District!AA:AA,MATCH($A54&amp;$A$5,District!$J:$J,0))</f>
        <v>0.32352941176470601</v>
      </c>
      <c r="D54" s="29">
        <f>INDEX(District!AE:AE,MATCH($A54&amp;$A$5,District!$J:$J,0))</f>
        <v>0.27586206896551702</v>
      </c>
      <c r="E54" s="29">
        <f>INDEX(District!T:T,MATCH($A54&amp;$A$5,District!$J:$J,0))</f>
        <v>0.21212121212121199</v>
      </c>
      <c r="F54" s="29">
        <f>INDEX(District!AB:AB,MATCH($A54&amp;$A$5,District!$J:$J,0))</f>
        <v>0.25</v>
      </c>
      <c r="G54" s="29">
        <f>INDEX(District!N:N,MATCH($A54&amp;$A$5,District!$J:$J,0))</f>
        <v>0.298969072164948</v>
      </c>
      <c r="H54" s="29">
        <f>INDEX(District!Z:Z,MATCH($A54&amp;$A$5,District!$J:$J,0))</f>
        <v>0.173913043478261</v>
      </c>
      <c r="I54" s="29">
        <f>INDEX(District!O:O,MATCH($A54&amp;$A$5,District!$J:$J,0))</f>
        <v>0.12962962962963001</v>
      </c>
      <c r="J54" s="29">
        <f>INDEX(District!AG:AG,MATCH($A54&amp;$A$5,District!$J:$J,0))</f>
        <v>0.16666666666666699</v>
      </c>
      <c r="K54" s="29">
        <f>INDEX(District!W:W,MATCH($A54&amp;$A$5,District!$J:$J,0))</f>
        <v>0.51219512195121997</v>
      </c>
      <c r="L54" s="29">
        <f>INDEX(District!L:L,MATCH($A54&amp;$A$5,District!$J:$J,0))</f>
        <v>0.13888888888888901</v>
      </c>
      <c r="M54" s="29">
        <f>INDEX(District!Y:Y,MATCH($A54&amp;$A$5,District!$J:$J,0))</f>
        <v>0.22222222222222199</v>
      </c>
      <c r="N54" s="29">
        <f>INDEX(District!X:X,MATCH($A54&amp;$A$5,District!$J:$J,0))</f>
        <v>0.162162162162162</v>
      </c>
      <c r="O54" s="29">
        <f>INDEX(District!AC:AC,MATCH($A54&amp;$A$5,District!$J:$J,0))</f>
        <v>0.238095238095238</v>
      </c>
      <c r="P54" s="29">
        <f>INDEX(District!AF:AF,MATCH($A54&amp;$A$5,District!$J:$J,0))</f>
        <v>0.31111111111111101</v>
      </c>
      <c r="Q54" s="29">
        <f>INDEX(District!R:R,MATCH($A54&amp;$A$5,District!$J:$J,0))</f>
        <v>0.230769230769231</v>
      </c>
      <c r="R54" s="29">
        <f>INDEX(District!AH:AH,MATCH($A54&amp;$A$5,District!$J:$J,0))</f>
        <v>0.46666666666666701</v>
      </c>
      <c r="S54" s="29">
        <f>INDEX(District!AD:AD,MATCH($A54&amp;$A$5,District!$J:$J,0))</f>
        <v>0.19047619047618999</v>
      </c>
      <c r="T54" s="29">
        <f>INDEX(District!K:K,MATCH($A54&amp;$A$5,District!$J:$J,0))</f>
        <v>0.20588235294117599</v>
      </c>
      <c r="U54" s="29">
        <f>INDEX(District!Q:Q,MATCH($A54&amp;$A$5,District!$J:$J,0))</f>
        <v>0.33333333333333298</v>
      </c>
      <c r="V54" s="29">
        <f>INDEX(District!P:P,MATCH($A54&amp;$A$5,District!$J:$J,0))</f>
        <v>0.282608695652174</v>
      </c>
      <c r="W54" s="29">
        <f>INDEX(District!V:V,MATCH($A54&amp;$A$5,District!$J:$J,0))</f>
        <v>0.45454545454545497</v>
      </c>
      <c r="X54" s="29">
        <f>INDEX(District!U:U,MATCH($A54&amp;$A$5,District!$J:$J,0))</f>
        <v>0.38888888888888901</v>
      </c>
      <c r="Y54" s="29">
        <f>INDEX(District!S:S,MATCH($A54&amp;$A$5,District!$J:$J,0))</f>
        <v>0.47222222222222199</v>
      </c>
    </row>
    <row r="55" spans="1:25" x14ac:dyDescent="0.3">
      <c r="A55" s="35" t="s">
        <v>152</v>
      </c>
      <c r="B55" s="29">
        <f>INDEX(District!M:M,MATCH($A55&amp;$A$5,District!$J:$J,0))</f>
        <v>0</v>
      </c>
      <c r="C55" s="29">
        <f>INDEX(District!AA:AA,MATCH($A55&amp;$A$5,District!$J:$J,0))</f>
        <v>0</v>
      </c>
      <c r="D55" s="29">
        <f>INDEX(District!AE:AE,MATCH($A55&amp;$A$5,District!$J:$J,0))</f>
        <v>1.72413793103448E-2</v>
      </c>
      <c r="E55" s="29">
        <f>INDEX(District!T:T,MATCH($A55&amp;$A$5,District!$J:$J,0))</f>
        <v>0</v>
      </c>
      <c r="F55" s="29">
        <f>INDEX(District!AB:AB,MATCH($A55&amp;$A$5,District!$J:$J,0))</f>
        <v>0</v>
      </c>
      <c r="G55" s="29">
        <f>INDEX(District!N:N,MATCH($A55&amp;$A$5,District!$J:$J,0))</f>
        <v>2.06185567010309E-2</v>
      </c>
      <c r="H55" s="29">
        <f>INDEX(District!Z:Z,MATCH($A55&amp;$A$5,District!$J:$J,0))</f>
        <v>4.3478260869565202E-2</v>
      </c>
      <c r="I55" s="29">
        <f>INDEX(District!O:O,MATCH($A55&amp;$A$5,District!$J:$J,0))</f>
        <v>1.85185185185185E-2</v>
      </c>
      <c r="J55" s="29">
        <f>INDEX(District!AG:AG,MATCH($A55&amp;$A$5,District!$J:$J,0))</f>
        <v>0.11111111111111099</v>
      </c>
      <c r="K55" s="29">
        <f>INDEX(District!W:W,MATCH($A55&amp;$A$5,District!$J:$J,0))</f>
        <v>2.4390243902439001E-2</v>
      </c>
      <c r="L55" s="29">
        <f>INDEX(District!L:L,MATCH($A55&amp;$A$5,District!$J:$J,0))</f>
        <v>2.7777777777777801E-2</v>
      </c>
      <c r="M55" s="29">
        <f>INDEX(District!Y:Y,MATCH($A55&amp;$A$5,District!$J:$J,0))</f>
        <v>2.2222222222222199E-2</v>
      </c>
      <c r="N55" s="29">
        <f>INDEX(District!X:X,MATCH($A55&amp;$A$5,District!$J:$J,0))</f>
        <v>0</v>
      </c>
      <c r="O55" s="29">
        <f>INDEX(District!AC:AC,MATCH($A55&amp;$A$5,District!$J:$J,0))</f>
        <v>4.7619047619047603E-2</v>
      </c>
      <c r="P55" s="29">
        <f>INDEX(District!AF:AF,MATCH($A55&amp;$A$5,District!$J:$J,0))</f>
        <v>2.2222222222222199E-2</v>
      </c>
      <c r="Q55" s="29">
        <f>INDEX(District!R:R,MATCH($A55&amp;$A$5,District!$J:$J,0))</f>
        <v>0</v>
      </c>
      <c r="R55" s="29">
        <f>INDEX(District!AH:AH,MATCH($A55&amp;$A$5,District!$J:$J,0))</f>
        <v>3.3333333333333298E-2</v>
      </c>
      <c r="S55" s="29">
        <f>INDEX(District!AD:AD,MATCH($A55&amp;$A$5,District!$J:$J,0))</f>
        <v>4.7619047619047603E-2</v>
      </c>
      <c r="T55" s="29">
        <f>INDEX(District!K:K,MATCH($A55&amp;$A$5,District!$J:$J,0))</f>
        <v>2.94117647058823E-2</v>
      </c>
      <c r="U55" s="29">
        <f>INDEX(District!Q:Q,MATCH($A55&amp;$A$5,District!$J:$J,0))</f>
        <v>0</v>
      </c>
      <c r="V55" s="29">
        <f>INDEX(District!P:P,MATCH($A55&amp;$A$5,District!$J:$J,0))</f>
        <v>8.6956521739130405E-2</v>
      </c>
      <c r="W55" s="29">
        <f>INDEX(District!V:V,MATCH($A55&amp;$A$5,District!$J:$J,0))</f>
        <v>0</v>
      </c>
      <c r="X55" s="29">
        <f>INDEX(District!U:U,MATCH($A55&amp;$A$5,District!$J:$J,0))</f>
        <v>0</v>
      </c>
      <c r="Y55" s="29">
        <f>INDEX(District!S:S,MATCH($A55&amp;$A$5,District!$J:$J,0))</f>
        <v>5.5555555555555601E-2</v>
      </c>
    </row>
    <row r="56" spans="1:25" x14ac:dyDescent="0.3">
      <c r="A56" s="35" t="s">
        <v>153</v>
      </c>
      <c r="B56" s="29">
        <f>INDEX(District!M:M,MATCH($A56&amp;$A$5,District!$J:$J,0))</f>
        <v>0</v>
      </c>
      <c r="C56" s="29">
        <f>INDEX(District!AA:AA,MATCH($A56&amp;$A$5,District!$J:$J,0))</f>
        <v>0</v>
      </c>
      <c r="D56" s="29">
        <f>INDEX(District!AE:AE,MATCH($A56&amp;$A$5,District!$J:$J,0))</f>
        <v>3.4482758620689703E-2</v>
      </c>
      <c r="E56" s="29">
        <f>INDEX(District!T:T,MATCH($A56&amp;$A$5,District!$J:$J,0))</f>
        <v>0</v>
      </c>
      <c r="F56" s="29">
        <f>INDEX(District!AB:AB,MATCH($A56&amp;$A$5,District!$J:$J,0))</f>
        <v>0</v>
      </c>
      <c r="G56" s="29">
        <f>INDEX(District!N:N,MATCH($A56&amp;$A$5,District!$J:$J,0))</f>
        <v>0</v>
      </c>
      <c r="H56" s="29">
        <f>INDEX(District!Z:Z,MATCH($A56&amp;$A$5,District!$J:$J,0))</f>
        <v>0</v>
      </c>
      <c r="I56" s="29">
        <f>INDEX(District!O:O,MATCH($A56&amp;$A$5,District!$J:$J,0))</f>
        <v>0</v>
      </c>
      <c r="J56" s="29">
        <f>INDEX(District!AG:AG,MATCH($A56&amp;$A$5,District!$J:$J,0))</f>
        <v>0</v>
      </c>
      <c r="K56" s="29">
        <f>INDEX(District!W:W,MATCH($A56&amp;$A$5,District!$J:$J,0))</f>
        <v>0</v>
      </c>
      <c r="L56" s="29">
        <f>INDEX(District!L:L,MATCH($A56&amp;$A$5,District!$J:$J,0))</f>
        <v>8.3333333333333301E-2</v>
      </c>
      <c r="M56" s="29">
        <f>INDEX(District!Y:Y,MATCH($A56&amp;$A$5,District!$J:$J,0))</f>
        <v>0</v>
      </c>
      <c r="N56" s="29">
        <f>INDEX(District!X:X,MATCH($A56&amp;$A$5,District!$J:$J,0))</f>
        <v>0</v>
      </c>
      <c r="O56" s="29">
        <f>INDEX(District!AC:AC,MATCH($A56&amp;$A$5,District!$J:$J,0))</f>
        <v>0</v>
      </c>
      <c r="P56" s="29">
        <f>INDEX(District!AF:AF,MATCH($A56&amp;$A$5,District!$J:$J,0))</f>
        <v>0</v>
      </c>
      <c r="Q56" s="29">
        <f>INDEX(District!R:R,MATCH($A56&amp;$A$5,District!$J:$J,0))</f>
        <v>0</v>
      </c>
      <c r="R56" s="29">
        <f>INDEX(District!AH:AH,MATCH($A56&amp;$A$5,District!$J:$J,0))</f>
        <v>0</v>
      </c>
      <c r="S56" s="29">
        <f>INDEX(District!AD:AD,MATCH($A56&amp;$A$5,District!$J:$J,0))</f>
        <v>0</v>
      </c>
      <c r="T56" s="29">
        <f>INDEX(District!K:K,MATCH($A56&amp;$A$5,District!$J:$J,0))</f>
        <v>0</v>
      </c>
      <c r="U56" s="29">
        <f>INDEX(District!Q:Q,MATCH($A56&amp;$A$5,District!$J:$J,0))</f>
        <v>0</v>
      </c>
      <c r="V56" s="29">
        <f>INDEX(District!P:P,MATCH($A56&amp;$A$5,District!$J:$J,0))</f>
        <v>0</v>
      </c>
      <c r="W56" s="29">
        <f>INDEX(District!V:V,MATCH($A56&amp;$A$5,District!$J:$J,0))</f>
        <v>3.03030303030303E-2</v>
      </c>
      <c r="X56" s="29">
        <f>INDEX(District!U:U,MATCH($A56&amp;$A$5,District!$J:$J,0))</f>
        <v>0</v>
      </c>
      <c r="Y56" s="29">
        <f>INDEX(District!S:S,MATCH($A56&amp;$A$5,District!$J:$J,0))</f>
        <v>2.7777777777777801E-2</v>
      </c>
    </row>
    <row r="57" spans="1:25" x14ac:dyDescent="0.3">
      <c r="A57" s="40"/>
      <c r="B57" s="49"/>
    </row>
    <row r="58" spans="1:25" x14ac:dyDescent="0.3">
      <c r="A58" s="71"/>
    </row>
    <row r="59" spans="1:25" x14ac:dyDescent="0.3">
      <c r="A59" s="93" t="s">
        <v>155</v>
      </c>
      <c r="B59" s="71"/>
    </row>
    <row r="60" spans="1:25" x14ac:dyDescent="0.3">
      <c r="A60" s="69"/>
      <c r="B60" s="112" t="s">
        <v>51</v>
      </c>
      <c r="C60" s="112" t="s">
        <v>54</v>
      </c>
      <c r="D60" s="112" t="s">
        <v>55</v>
      </c>
      <c r="E60" s="112" t="s">
        <v>50</v>
      </c>
      <c r="F60" s="112" t="s">
        <v>67</v>
      </c>
      <c r="G60" s="112" t="s">
        <v>52</v>
      </c>
      <c r="H60" s="112" t="s">
        <v>56</v>
      </c>
      <c r="I60" s="112" t="s">
        <v>68</v>
      </c>
      <c r="J60" s="112" t="s">
        <v>69</v>
      </c>
      <c r="K60" s="112" t="s">
        <v>70</v>
      </c>
      <c r="L60" s="112" t="s">
        <v>71</v>
      </c>
      <c r="M60" s="112" t="s">
        <v>72</v>
      </c>
      <c r="N60" s="112" t="s">
        <v>57</v>
      </c>
      <c r="O60" s="112" t="s">
        <v>73</v>
      </c>
      <c r="P60" s="112" t="s">
        <v>60</v>
      </c>
      <c r="Q60" s="112" t="s">
        <v>74</v>
      </c>
      <c r="R60" s="112" t="s">
        <v>75</v>
      </c>
      <c r="S60" s="112" t="s">
        <v>76</v>
      </c>
      <c r="T60" s="112" t="s">
        <v>77</v>
      </c>
      <c r="U60" s="112" t="s">
        <v>78</v>
      </c>
      <c r="V60" s="112" t="s">
        <v>58</v>
      </c>
      <c r="W60" s="112" t="s">
        <v>79</v>
      </c>
      <c r="X60" s="112" t="s">
        <v>53</v>
      </c>
      <c r="Y60" s="112" t="s">
        <v>59</v>
      </c>
    </row>
    <row r="61" spans="1:25" x14ac:dyDescent="0.3">
      <c r="A61" s="36" t="s">
        <v>158</v>
      </c>
      <c r="B61" s="29">
        <f>INDEX(District!M:M,MATCH($A61&amp;$A$5,District!$J:$J,0))</f>
        <v>0.52830188679245305</v>
      </c>
      <c r="C61" s="29">
        <f>INDEX(District!AA:AA,MATCH($A61&amp;$A$5,District!$J:$J,0))</f>
        <v>0.38709677419354799</v>
      </c>
      <c r="D61" s="29">
        <f>INDEX(District!AE:AE,MATCH($A61&amp;$A$5,District!$J:$J,0))</f>
        <v>0.57999999999999996</v>
      </c>
      <c r="E61" s="29">
        <f>INDEX(District!T:T,MATCH($A61&amp;$A$5,District!$J:$J,0))</f>
        <v>0.50943396226415105</v>
      </c>
      <c r="F61" s="29">
        <f>INDEX(District!AB:AB,MATCH($A61&amp;$A$5,District!$J:$J,0))</f>
        <v>0.40909090909090901</v>
      </c>
      <c r="G61" s="29">
        <f>INDEX(District!N:N,MATCH($A61&amp;$A$5,District!$J:$J,0))</f>
        <v>0.59663865546218497</v>
      </c>
      <c r="H61" s="29">
        <f>INDEX(District!Z:Z,MATCH($A61&amp;$A$5,District!$J:$J,0))</f>
        <v>0.52</v>
      </c>
      <c r="I61" s="29">
        <f>INDEX(District!O:O,MATCH($A61&amp;$A$5,District!$J:$J,0))</f>
        <v>0.45454545454545497</v>
      </c>
      <c r="J61" s="29">
        <f>INDEX(District!AG:AG,MATCH($A61&amp;$A$5,District!$J:$J,0))</f>
        <v>0.51428571428571401</v>
      </c>
      <c r="K61" s="29">
        <f>INDEX(District!W:W,MATCH($A61&amp;$A$5,District!$J:$J,0))</f>
        <v>0.51612903225806495</v>
      </c>
      <c r="L61" s="29">
        <f>INDEX(District!L:L,MATCH($A61&amp;$A$5,District!$J:$J,0))</f>
        <v>0.6</v>
      </c>
      <c r="M61" s="29">
        <f>INDEX(District!Y:Y,MATCH($A61&amp;$A$5,District!$J:$J,0))</f>
        <v>0.61971830985915499</v>
      </c>
      <c r="N61" s="29">
        <f>INDEX(District!X:X,MATCH($A61&amp;$A$5,District!$J:$J,0))</f>
        <v>0.6</v>
      </c>
      <c r="O61" s="29">
        <f>INDEX(District!AC:AC,MATCH($A61&amp;$A$5,District!$J:$J,0))</f>
        <v>0.57999999999999996</v>
      </c>
      <c r="P61" s="29">
        <f>INDEX(District!AF:AF,MATCH($A61&amp;$A$5,District!$J:$J,0))</f>
        <v>0.51219512195121897</v>
      </c>
      <c r="Q61" s="29">
        <f>INDEX(District!R:R,MATCH($A61&amp;$A$5,District!$J:$J,0))</f>
        <v>0.68571428571428605</v>
      </c>
      <c r="R61" s="29">
        <f>INDEX(District!AH:AH,MATCH($A61&amp;$A$5,District!$J:$J,0))</f>
        <v>0.47222222222222199</v>
      </c>
      <c r="S61" s="29">
        <f>INDEX(District!AD:AD,MATCH($A61&amp;$A$5,District!$J:$J,0))</f>
        <v>0.57575757575757602</v>
      </c>
      <c r="T61" s="29">
        <f>INDEX(District!K:K,MATCH($A61&amp;$A$5,District!$J:$J,0))</f>
        <v>0.62637362637362604</v>
      </c>
      <c r="U61" s="29">
        <f>INDEX(District!Q:Q,MATCH($A61&amp;$A$5,District!$J:$J,0))</f>
        <v>0.63636363636363602</v>
      </c>
      <c r="V61" s="29">
        <f>INDEX(District!P:P,MATCH($A61&amp;$A$5,District!$J:$J,0))</f>
        <v>0.33823529411764702</v>
      </c>
      <c r="W61" s="29">
        <f>INDEX(District!V:V,MATCH($A61&amp;$A$5,District!$J:$J,0))</f>
        <v>0.5</v>
      </c>
      <c r="X61" s="29">
        <f>INDEX(District!U:U,MATCH($A61&amp;$A$5,District!$J:$J,0))</f>
        <v>0.512820512820513</v>
      </c>
      <c r="Y61" s="29">
        <f>INDEX(District!S:S,MATCH($A61&amp;$A$5,District!$J:$J,0))</f>
        <v>0.45901639344262302</v>
      </c>
    </row>
    <row r="62" spans="1:25" x14ac:dyDescent="0.3">
      <c r="A62" s="36" t="s">
        <v>156</v>
      </c>
      <c r="B62" s="29">
        <f>INDEX(District!M:M,MATCH($A62&amp;$A$5,District!$J:$J,0))</f>
        <v>0.37735849056603799</v>
      </c>
      <c r="C62" s="29">
        <f>INDEX(District!AA:AA,MATCH($A62&amp;$A$5,District!$J:$J,0))</f>
        <v>0.58064516129032295</v>
      </c>
      <c r="D62" s="29">
        <f>INDEX(District!AE:AE,MATCH($A62&amp;$A$5,District!$J:$J,0))</f>
        <v>0.38</v>
      </c>
      <c r="E62" s="29">
        <f>INDEX(District!T:T,MATCH($A62&amp;$A$5,District!$J:$J,0))</f>
        <v>0.37735849056603799</v>
      </c>
      <c r="F62" s="29">
        <f>INDEX(District!AB:AB,MATCH($A62&amp;$A$5,District!$J:$J,0))</f>
        <v>0.55681818181818199</v>
      </c>
      <c r="G62" s="29">
        <f>INDEX(District!N:N,MATCH($A62&amp;$A$5,District!$J:$J,0))</f>
        <v>0.31932773109243701</v>
      </c>
      <c r="H62" s="29">
        <f>INDEX(District!Z:Z,MATCH($A62&amp;$A$5,District!$J:$J,0))</f>
        <v>0.48</v>
      </c>
      <c r="I62" s="29">
        <f>INDEX(District!O:O,MATCH($A62&amp;$A$5,District!$J:$J,0))</f>
        <v>0.5</v>
      </c>
      <c r="J62" s="29">
        <f>INDEX(District!AG:AG,MATCH($A62&amp;$A$5,District!$J:$J,0))</f>
        <v>0.371428571428571</v>
      </c>
      <c r="K62" s="29">
        <f>INDEX(District!W:W,MATCH($A62&amp;$A$5,District!$J:$J,0))</f>
        <v>0.41935483870967699</v>
      </c>
      <c r="L62" s="29">
        <f>INDEX(District!L:L,MATCH($A62&amp;$A$5,District!$J:$J,0))</f>
        <v>0.28888888888888897</v>
      </c>
      <c r="M62" s="29">
        <f>INDEX(District!Y:Y,MATCH($A62&amp;$A$5,District!$J:$J,0))</f>
        <v>0.338028169014085</v>
      </c>
      <c r="N62" s="29">
        <f>INDEX(District!X:X,MATCH($A62&amp;$A$5,District!$J:$J,0))</f>
        <v>0.266666666666667</v>
      </c>
      <c r="O62" s="29">
        <f>INDEX(District!AC:AC,MATCH($A62&amp;$A$5,District!$J:$J,0))</f>
        <v>0.36</v>
      </c>
      <c r="P62" s="29">
        <f>INDEX(District!AF:AF,MATCH($A62&amp;$A$5,District!$J:$J,0))</f>
        <v>0.46341463414634099</v>
      </c>
      <c r="Q62" s="29">
        <f>INDEX(District!R:R,MATCH($A62&amp;$A$5,District!$J:$J,0))</f>
        <v>0.314285714285714</v>
      </c>
      <c r="R62" s="29">
        <f>INDEX(District!AH:AH,MATCH($A62&amp;$A$5,District!$J:$J,0))</f>
        <v>0.47222222222222199</v>
      </c>
      <c r="S62" s="29">
        <f>INDEX(District!AD:AD,MATCH($A62&amp;$A$5,District!$J:$J,0))</f>
        <v>0.36363636363636398</v>
      </c>
      <c r="T62" s="29">
        <f>INDEX(District!K:K,MATCH($A62&amp;$A$5,District!$J:$J,0))</f>
        <v>0.27472527472527503</v>
      </c>
      <c r="U62" s="29">
        <f>INDEX(District!Q:Q,MATCH($A62&amp;$A$5,District!$J:$J,0))</f>
        <v>0.29545454545454503</v>
      </c>
      <c r="V62" s="29">
        <f>INDEX(District!P:P,MATCH($A62&amp;$A$5,District!$J:$J,0))</f>
        <v>0.54411764705882304</v>
      </c>
      <c r="W62" s="29">
        <f>INDEX(District!V:V,MATCH($A62&amp;$A$5,District!$J:$J,0))</f>
        <v>0.42857142857142899</v>
      </c>
      <c r="X62" s="29">
        <f>INDEX(District!U:U,MATCH($A62&amp;$A$5,District!$J:$J,0))</f>
        <v>0.38461538461538503</v>
      </c>
      <c r="Y62" s="29">
        <f>INDEX(District!S:S,MATCH($A62&amp;$A$5,District!$J:$J,0))</f>
        <v>0.49180327868852503</v>
      </c>
    </row>
    <row r="63" spans="1:25" x14ac:dyDescent="0.3">
      <c r="A63" s="36" t="s">
        <v>157</v>
      </c>
      <c r="B63" s="29">
        <f>INDEX(District!M:M,MATCH($A63&amp;$A$5,District!$J:$J,0))</f>
        <v>9.4339622641509399E-2</v>
      </c>
      <c r="C63" s="29">
        <f>INDEX(District!AA:AA,MATCH($A63&amp;$A$5,District!$J:$J,0))</f>
        <v>3.2258064516128997E-2</v>
      </c>
      <c r="D63" s="29">
        <f>INDEX(District!AE:AE,MATCH($A63&amp;$A$5,District!$J:$J,0))</f>
        <v>0.04</v>
      </c>
      <c r="E63" s="29">
        <f>INDEX(District!T:T,MATCH($A63&amp;$A$5,District!$J:$J,0))</f>
        <v>0.113207547169811</v>
      </c>
      <c r="F63" s="29">
        <f>INDEX(District!AB:AB,MATCH($A63&amp;$A$5,District!$J:$J,0))</f>
        <v>3.4090909090909102E-2</v>
      </c>
      <c r="G63" s="29">
        <f>INDEX(District!N:N,MATCH($A63&amp;$A$5,District!$J:$J,0))</f>
        <v>8.4033613445378103E-2</v>
      </c>
      <c r="H63" s="29">
        <f>INDEX(District!Z:Z,MATCH($A63&amp;$A$5,District!$J:$J,0))</f>
        <v>0</v>
      </c>
      <c r="I63" s="29">
        <f>INDEX(District!O:O,MATCH($A63&amp;$A$5,District!$J:$J,0))</f>
        <v>4.5454545454545497E-2</v>
      </c>
      <c r="J63" s="29">
        <f>INDEX(District!AG:AG,MATCH($A63&amp;$A$5,District!$J:$J,0))</f>
        <v>0.114285714285714</v>
      </c>
      <c r="K63" s="29">
        <f>INDEX(District!W:W,MATCH($A63&amp;$A$5,District!$J:$J,0))</f>
        <v>6.4516129032258104E-2</v>
      </c>
      <c r="L63" s="29">
        <f>INDEX(District!L:L,MATCH($A63&amp;$A$5,District!$J:$J,0))</f>
        <v>0.11111111111111099</v>
      </c>
      <c r="M63" s="29">
        <f>INDEX(District!Y:Y,MATCH($A63&amp;$A$5,District!$J:$J,0))</f>
        <v>4.2253521126760597E-2</v>
      </c>
      <c r="N63" s="29">
        <f>INDEX(District!X:X,MATCH($A63&amp;$A$5,District!$J:$J,0))</f>
        <v>0.133333333333333</v>
      </c>
      <c r="O63" s="29">
        <f>INDEX(District!AC:AC,MATCH($A63&amp;$A$5,District!$J:$J,0))</f>
        <v>0.06</v>
      </c>
      <c r="P63" s="29">
        <f>INDEX(District!AF:AF,MATCH($A63&amp;$A$5,District!$J:$J,0))</f>
        <v>2.4390243902439001E-2</v>
      </c>
      <c r="Q63" s="29">
        <f>INDEX(District!R:R,MATCH($A63&amp;$A$5,District!$J:$J,0))</f>
        <v>0</v>
      </c>
      <c r="R63" s="29">
        <f>INDEX(District!AH:AH,MATCH($A63&amp;$A$5,District!$J:$J,0))</f>
        <v>5.5555555555555601E-2</v>
      </c>
      <c r="S63" s="29">
        <f>INDEX(District!AD:AD,MATCH($A63&amp;$A$5,District!$J:$J,0))</f>
        <v>6.0606060606060601E-2</v>
      </c>
      <c r="T63" s="29">
        <f>INDEX(District!K:K,MATCH($A63&amp;$A$5,District!$J:$J,0))</f>
        <v>9.8901098901098897E-2</v>
      </c>
      <c r="U63" s="29">
        <f>INDEX(District!Q:Q,MATCH($A63&amp;$A$5,District!$J:$J,0))</f>
        <v>6.8181818181818205E-2</v>
      </c>
      <c r="V63" s="29">
        <f>INDEX(District!P:P,MATCH($A63&amp;$A$5,District!$J:$J,0))</f>
        <v>0.11764705882352899</v>
      </c>
      <c r="W63" s="29">
        <f>INDEX(District!V:V,MATCH($A63&amp;$A$5,District!$J:$J,0))</f>
        <v>7.1428571428571397E-2</v>
      </c>
      <c r="X63" s="29">
        <f>INDEX(District!U:U,MATCH($A63&amp;$A$5,District!$J:$J,0))</f>
        <v>0.102564102564103</v>
      </c>
      <c r="Y63" s="29">
        <f>INDEX(District!S:S,MATCH($A63&amp;$A$5,District!$J:$J,0))</f>
        <v>4.91803278688525E-2</v>
      </c>
    </row>
    <row r="64" spans="1:25" x14ac:dyDescent="0.3">
      <c r="A64" s="36" t="s">
        <v>159</v>
      </c>
      <c r="B64" s="29">
        <f>INDEX(District!M:M,MATCH($A64&amp;$A$5,District!$J:$J,0))</f>
        <v>0</v>
      </c>
      <c r="C64" s="29">
        <f>INDEX(District!AA:AA,MATCH($A64&amp;$A$5,District!$J:$J,0))</f>
        <v>0</v>
      </c>
      <c r="D64" s="29">
        <f>INDEX(District!AE:AE,MATCH($A64&amp;$A$5,District!$J:$J,0))</f>
        <v>0</v>
      </c>
      <c r="E64" s="29">
        <f>INDEX(District!T:T,MATCH($A64&amp;$A$5,District!$J:$J,0))</f>
        <v>0</v>
      </c>
      <c r="F64" s="29">
        <f>INDEX(District!AB:AB,MATCH($A64&amp;$A$5,District!$J:$J,0))</f>
        <v>0</v>
      </c>
      <c r="G64" s="29">
        <f>INDEX(District!N:N,MATCH($A64&amp;$A$5,District!$J:$J,0))</f>
        <v>0</v>
      </c>
      <c r="H64" s="29">
        <f>INDEX(District!Z:Z,MATCH($A64&amp;$A$5,District!$J:$J,0))</f>
        <v>0</v>
      </c>
      <c r="I64" s="29">
        <f>INDEX(District!O:O,MATCH($A64&amp;$A$5,District!$J:$J,0))</f>
        <v>0</v>
      </c>
      <c r="J64" s="29">
        <f>INDEX(District!AG:AG,MATCH($A64&amp;$A$5,District!$J:$J,0))</f>
        <v>0</v>
      </c>
      <c r="K64" s="29">
        <f>INDEX(District!W:W,MATCH($A64&amp;$A$5,District!$J:$J,0))</f>
        <v>0</v>
      </c>
      <c r="L64" s="29">
        <f>INDEX(District!L:L,MATCH($A64&amp;$A$5,District!$J:$J,0))</f>
        <v>0</v>
      </c>
      <c r="M64" s="29">
        <f>INDEX(District!Y:Y,MATCH($A64&amp;$A$5,District!$J:$J,0))</f>
        <v>0</v>
      </c>
      <c r="N64" s="29">
        <f>INDEX(District!X:X,MATCH($A64&amp;$A$5,District!$J:$J,0))</f>
        <v>0</v>
      </c>
      <c r="O64" s="29">
        <f>INDEX(District!AC:AC,MATCH($A64&amp;$A$5,District!$J:$J,0))</f>
        <v>0</v>
      </c>
      <c r="P64" s="29">
        <f>INDEX(District!AF:AF,MATCH($A64&amp;$A$5,District!$J:$J,0))</f>
        <v>0</v>
      </c>
      <c r="Q64" s="29">
        <f>INDEX(District!R:R,MATCH($A64&amp;$A$5,District!$J:$J,0))</f>
        <v>0</v>
      </c>
      <c r="R64" s="29">
        <f>INDEX(District!AH:AH,MATCH($A64&amp;$A$5,District!$J:$J,0))</f>
        <v>0</v>
      </c>
      <c r="S64" s="29">
        <f>INDEX(District!AD:AD,MATCH($A64&amp;$A$5,District!$J:$J,0))</f>
        <v>0</v>
      </c>
      <c r="T64" s="29">
        <f>INDEX(District!K:K,MATCH($A64&amp;$A$5,District!$J:$J,0))</f>
        <v>0</v>
      </c>
      <c r="U64" s="29">
        <f>INDEX(District!Q:Q,MATCH($A64&amp;$A$5,District!$J:$J,0))</f>
        <v>0</v>
      </c>
      <c r="V64" s="29">
        <f>INDEX(District!P:P,MATCH($A64&amp;$A$5,District!$J:$J,0))</f>
        <v>0</v>
      </c>
      <c r="W64" s="29">
        <f>INDEX(District!V:V,MATCH($A64&amp;$A$5,District!$J:$J,0))</f>
        <v>0</v>
      </c>
      <c r="X64" s="29">
        <f>INDEX(District!U:U,MATCH($A64&amp;$A$5,District!$J:$J,0))</f>
        <v>0</v>
      </c>
      <c r="Y64" s="29">
        <f>INDEX(District!S:S,MATCH($A64&amp;$A$5,District!$J:$J,0))</f>
        <v>0</v>
      </c>
    </row>
    <row r="65" spans="1:25" x14ac:dyDescent="0.3">
      <c r="A65" s="71"/>
    </row>
    <row r="66" spans="1:25" x14ac:dyDescent="0.3">
      <c r="A66" s="93" t="s">
        <v>163</v>
      </c>
      <c r="B66" s="71"/>
    </row>
    <row r="67" spans="1:25" x14ac:dyDescent="0.3">
      <c r="A67" s="69"/>
      <c r="B67" s="112" t="s">
        <v>51</v>
      </c>
      <c r="C67" s="112" t="s">
        <v>54</v>
      </c>
      <c r="D67" s="112" t="s">
        <v>55</v>
      </c>
      <c r="E67" s="112" t="s">
        <v>50</v>
      </c>
      <c r="F67" s="112" t="s">
        <v>67</v>
      </c>
      <c r="G67" s="112" t="s">
        <v>52</v>
      </c>
      <c r="H67" s="112" t="s">
        <v>56</v>
      </c>
      <c r="I67" s="112" t="s">
        <v>68</v>
      </c>
      <c r="J67" s="112" t="s">
        <v>69</v>
      </c>
      <c r="K67" s="112" t="s">
        <v>70</v>
      </c>
      <c r="L67" s="112" t="s">
        <v>71</v>
      </c>
      <c r="M67" s="112" t="s">
        <v>72</v>
      </c>
      <c r="N67" s="112" t="s">
        <v>57</v>
      </c>
      <c r="O67" s="112" t="s">
        <v>73</v>
      </c>
      <c r="P67" s="112" t="s">
        <v>60</v>
      </c>
      <c r="Q67" s="112" t="s">
        <v>74</v>
      </c>
      <c r="R67" s="112" t="s">
        <v>75</v>
      </c>
      <c r="S67" s="112" t="s">
        <v>76</v>
      </c>
      <c r="T67" s="112" t="s">
        <v>77</v>
      </c>
      <c r="U67" s="112" t="s">
        <v>78</v>
      </c>
      <c r="V67" s="112" t="s">
        <v>58</v>
      </c>
      <c r="W67" s="112" t="s">
        <v>79</v>
      </c>
      <c r="X67" s="112" t="s">
        <v>53</v>
      </c>
      <c r="Y67" s="112" t="s">
        <v>59</v>
      </c>
    </row>
    <row r="68" spans="1:25" x14ac:dyDescent="0.3">
      <c r="A68" s="36" t="s">
        <v>164</v>
      </c>
      <c r="B68" s="29">
        <f>INDEX(District!M:M,MATCH($A68&amp;$A$5,District!$J:$J,0))</f>
        <v>0.25</v>
      </c>
      <c r="C68" s="29">
        <f>INDEX(District!AA:AA,MATCH($A68&amp;$A$5,District!$J:$J,0))</f>
        <v>0.230769230769231</v>
      </c>
      <c r="D68" s="29">
        <f>INDEX(District!AE:AE,MATCH($A68&amp;$A$5,District!$J:$J,0))</f>
        <v>0.25</v>
      </c>
      <c r="E68" s="29">
        <f>INDEX(District!T:T,MATCH($A68&amp;$A$5,District!$J:$J,0))</f>
        <v>0.14285714285714299</v>
      </c>
      <c r="F68" s="29">
        <f>INDEX(District!AB:AB,MATCH($A68&amp;$A$5,District!$J:$J,0))</f>
        <v>6.6666666666666693E-2</v>
      </c>
      <c r="G68" s="29">
        <f>INDEX(District!N:N,MATCH($A68&amp;$A$5,District!$J:$J,0))</f>
        <v>0.32258064516128998</v>
      </c>
      <c r="H68" s="29">
        <f>INDEX(District!Z:Z,MATCH($A68&amp;$A$5,District!$J:$J,0))</f>
        <v>0.16666666666666699</v>
      </c>
      <c r="I68" s="29">
        <f>INDEX(District!O:O,MATCH($A68&amp;$A$5,District!$J:$J,0))</f>
        <v>0.4</v>
      </c>
      <c r="J68" s="29">
        <f>INDEX(District!AG:AG,MATCH($A68&amp;$A$5,District!$J:$J,0))</f>
        <v>0.2</v>
      </c>
      <c r="K68" s="29">
        <f>INDEX(District!W:W,MATCH($A68&amp;$A$5,District!$J:$J,0))</f>
        <v>0</v>
      </c>
      <c r="L68" s="29">
        <f>INDEX(District!L:L,MATCH($A68&amp;$A$5,District!$J:$J,0))</f>
        <v>0.2</v>
      </c>
      <c r="M68" s="29">
        <f>INDEX(District!Y:Y,MATCH($A68&amp;$A$5,District!$J:$J,0))</f>
        <v>0.16666666666666699</v>
      </c>
      <c r="N68" s="29">
        <f>INDEX(District!X:X,MATCH($A68&amp;$A$5,District!$J:$J,0))</f>
        <v>0.25</v>
      </c>
      <c r="O68" s="29">
        <f>INDEX(District!AC:AC,MATCH($A68&amp;$A$5,District!$J:$J,0))</f>
        <v>0.41666666666666702</v>
      </c>
      <c r="P68" s="29">
        <f>INDEX(District!AF:AF,MATCH($A68&amp;$A$5,District!$J:$J,0))</f>
        <v>0</v>
      </c>
      <c r="Q68" s="29">
        <f>INDEX(District!R:R,MATCH($A68&amp;$A$5,District!$J:$J,0))</f>
        <v>0.25</v>
      </c>
      <c r="R68" s="29">
        <f>INDEX(District!AH:AH,MATCH($A68&amp;$A$5,District!$J:$J,0))</f>
        <v>0</v>
      </c>
      <c r="S68" s="29">
        <f>INDEX(District!AD:AD,MATCH($A68&amp;$A$5,District!$J:$J,0))</f>
        <v>0.5</v>
      </c>
      <c r="T68" s="29">
        <f>INDEX(District!K:K,MATCH($A68&amp;$A$5,District!$J:$J,0))</f>
        <v>0.45454545454545497</v>
      </c>
      <c r="U68" s="29">
        <f>INDEX(District!Q:Q,MATCH($A68&amp;$A$5,District!$J:$J,0))</f>
        <v>0</v>
      </c>
      <c r="V68" s="29">
        <f>INDEX(District!P:P,MATCH($A68&amp;$A$5,District!$J:$J,0))</f>
        <v>0.125</v>
      </c>
      <c r="W68" s="29">
        <f>INDEX(District!V:V,MATCH($A68&amp;$A$5,District!$J:$J,0))</f>
        <v>0.66666666666666696</v>
      </c>
      <c r="X68" s="29">
        <f>INDEX(District!U:U,MATCH($A68&amp;$A$5,District!$J:$J,0))</f>
        <v>0.11111111111111099</v>
      </c>
      <c r="Y68" s="29">
        <f>INDEX(District!S:S,MATCH($A68&amp;$A$5,District!$J:$J,0))</f>
        <v>0.42857142857142899</v>
      </c>
    </row>
    <row r="69" spans="1:25" x14ac:dyDescent="0.3">
      <c r="A69" s="36" t="s">
        <v>165</v>
      </c>
      <c r="B69" s="29">
        <f>INDEX(District!M:M,MATCH($A69&amp;$A$5,District!$J:$J,0))</f>
        <v>0.25</v>
      </c>
      <c r="C69" s="29">
        <f>INDEX(District!AA:AA,MATCH($A69&amp;$A$5,District!$J:$J,0))</f>
        <v>0.61538461538461497</v>
      </c>
      <c r="D69" s="29">
        <f>INDEX(District!AE:AE,MATCH($A69&amp;$A$5,District!$J:$J,0))</f>
        <v>0.75</v>
      </c>
      <c r="E69" s="29">
        <f>INDEX(District!T:T,MATCH($A69&amp;$A$5,District!$J:$J,0))</f>
        <v>0.42857142857142899</v>
      </c>
      <c r="F69" s="29">
        <f>INDEX(District!AB:AB,MATCH($A69&amp;$A$5,District!$J:$J,0))</f>
        <v>0.33333333333333298</v>
      </c>
      <c r="G69" s="29">
        <f>INDEX(District!N:N,MATCH($A69&amp;$A$5,District!$J:$J,0))</f>
        <v>0.35483870967741898</v>
      </c>
      <c r="H69" s="29">
        <f>INDEX(District!Z:Z,MATCH($A69&amp;$A$5,District!$J:$J,0))</f>
        <v>0.83333333333333304</v>
      </c>
      <c r="I69" s="29">
        <f>INDEX(District!O:O,MATCH($A69&amp;$A$5,District!$J:$J,0))</f>
        <v>0.2</v>
      </c>
      <c r="J69" s="29">
        <f>INDEX(District!AG:AG,MATCH($A69&amp;$A$5,District!$J:$J,0))</f>
        <v>0.6</v>
      </c>
      <c r="K69" s="29">
        <f>INDEX(District!W:W,MATCH($A69&amp;$A$5,District!$J:$J,0))</f>
        <v>0.28571428571428598</v>
      </c>
      <c r="L69" s="29">
        <f>INDEX(District!L:L,MATCH($A69&amp;$A$5,District!$J:$J,0))</f>
        <v>0.4</v>
      </c>
      <c r="M69" s="29">
        <f>INDEX(District!Y:Y,MATCH($A69&amp;$A$5,District!$J:$J,0))</f>
        <v>0.33333333333333298</v>
      </c>
      <c r="N69" s="29">
        <f>INDEX(District!X:X,MATCH($A69&amp;$A$5,District!$J:$J,0))</f>
        <v>0.3125</v>
      </c>
      <c r="O69" s="29">
        <f>INDEX(District!AC:AC,MATCH($A69&amp;$A$5,District!$J:$J,0))</f>
        <v>0.33333333333333298</v>
      </c>
      <c r="P69" s="29">
        <f>INDEX(District!AF:AF,MATCH($A69&amp;$A$5,District!$J:$J,0))</f>
        <v>1</v>
      </c>
      <c r="Q69" s="29">
        <f>INDEX(District!R:R,MATCH($A69&amp;$A$5,District!$J:$J,0))</f>
        <v>0.25</v>
      </c>
      <c r="R69" s="29">
        <f>INDEX(District!AH:AH,MATCH($A69&amp;$A$5,District!$J:$J,0))</f>
        <v>0.8</v>
      </c>
      <c r="S69" s="29">
        <f>INDEX(District!AD:AD,MATCH($A69&amp;$A$5,District!$J:$J,0))</f>
        <v>0.25</v>
      </c>
      <c r="T69" s="29">
        <f>INDEX(District!K:K,MATCH($A69&amp;$A$5,District!$J:$J,0))</f>
        <v>0.27272727272727298</v>
      </c>
      <c r="U69" s="29">
        <f>INDEX(District!Q:Q,MATCH($A69&amp;$A$5,District!$J:$J,0))</f>
        <v>0</v>
      </c>
      <c r="V69" s="29">
        <f>INDEX(District!P:P,MATCH($A69&amp;$A$5,District!$J:$J,0))</f>
        <v>0.3125</v>
      </c>
      <c r="W69" s="29">
        <f>INDEX(District!V:V,MATCH($A69&amp;$A$5,District!$J:$J,0))</f>
        <v>0.16666666666666699</v>
      </c>
      <c r="X69" s="29">
        <f>INDEX(District!U:U,MATCH($A69&amp;$A$5,District!$J:$J,0))</f>
        <v>0.55555555555555602</v>
      </c>
      <c r="Y69" s="29">
        <f>INDEX(District!S:S,MATCH($A69&amp;$A$5,District!$J:$J,0))</f>
        <v>0.14285714285714299</v>
      </c>
    </row>
    <row r="70" spans="1:25" x14ac:dyDescent="0.3">
      <c r="A70" s="36" t="s">
        <v>166</v>
      </c>
      <c r="B70" s="29">
        <f>INDEX(District!M:M,MATCH($A70&amp;$A$5,District!$J:$J,0))</f>
        <v>0.5</v>
      </c>
      <c r="C70" s="29">
        <f>INDEX(District!AA:AA,MATCH($A70&amp;$A$5,District!$J:$J,0))</f>
        <v>0.15384615384615399</v>
      </c>
      <c r="D70" s="29">
        <f>INDEX(District!AE:AE,MATCH($A70&amp;$A$5,District!$J:$J,0))</f>
        <v>0</v>
      </c>
      <c r="E70" s="29">
        <f>INDEX(District!T:T,MATCH($A70&amp;$A$5,District!$J:$J,0))</f>
        <v>0.42857142857142899</v>
      </c>
      <c r="F70" s="29">
        <f>INDEX(District!AB:AB,MATCH($A70&amp;$A$5,District!$J:$J,0))</f>
        <v>0.6</v>
      </c>
      <c r="G70" s="29">
        <f>INDEX(District!N:N,MATCH($A70&amp;$A$5,District!$J:$J,0))</f>
        <v>0.32258064516128998</v>
      </c>
      <c r="H70" s="29">
        <f>INDEX(District!Z:Z,MATCH($A70&amp;$A$5,District!$J:$J,0))</f>
        <v>0</v>
      </c>
      <c r="I70" s="29">
        <f>INDEX(District!O:O,MATCH($A70&amp;$A$5,District!$J:$J,0))</f>
        <v>0.4</v>
      </c>
      <c r="J70" s="29">
        <f>INDEX(District!AG:AG,MATCH($A70&amp;$A$5,District!$J:$J,0))</f>
        <v>0.2</v>
      </c>
      <c r="K70" s="29">
        <f>INDEX(District!W:W,MATCH($A70&amp;$A$5,District!$J:$J,0))</f>
        <v>0.71428571428571397</v>
      </c>
      <c r="L70" s="29">
        <f>INDEX(District!L:L,MATCH($A70&amp;$A$5,District!$J:$J,0))</f>
        <v>0.4</v>
      </c>
      <c r="M70" s="29">
        <f>INDEX(District!Y:Y,MATCH($A70&amp;$A$5,District!$J:$J,0))</f>
        <v>0.5</v>
      </c>
      <c r="N70" s="29">
        <f>INDEX(District!X:X,MATCH($A70&amp;$A$5,District!$J:$J,0))</f>
        <v>0.4375</v>
      </c>
      <c r="O70" s="29">
        <f>INDEX(District!AC:AC,MATCH($A70&amp;$A$5,District!$J:$J,0))</f>
        <v>0.25</v>
      </c>
      <c r="P70" s="29">
        <f>INDEX(District!AF:AF,MATCH($A70&amp;$A$5,District!$J:$J,0))</f>
        <v>0</v>
      </c>
      <c r="Q70" s="29">
        <f>INDEX(District!R:R,MATCH($A70&amp;$A$5,District!$J:$J,0))</f>
        <v>0.5</v>
      </c>
      <c r="R70" s="29">
        <f>INDEX(District!AH:AH,MATCH($A70&amp;$A$5,District!$J:$J,0))</f>
        <v>0.2</v>
      </c>
      <c r="S70" s="29">
        <f>INDEX(District!AD:AD,MATCH($A70&amp;$A$5,District!$J:$J,0))</f>
        <v>0.25</v>
      </c>
      <c r="T70" s="29">
        <f>INDEX(District!K:K,MATCH($A70&amp;$A$5,District!$J:$J,0))</f>
        <v>0.27272727272727298</v>
      </c>
      <c r="U70" s="29">
        <f>INDEX(District!Q:Q,MATCH($A70&amp;$A$5,District!$J:$J,0))</f>
        <v>0</v>
      </c>
      <c r="V70" s="29">
        <f>INDEX(District!P:P,MATCH($A70&amp;$A$5,District!$J:$J,0))</f>
        <v>0.5625</v>
      </c>
      <c r="W70" s="29">
        <f>INDEX(District!V:V,MATCH($A70&amp;$A$5,District!$J:$J,0))</f>
        <v>0.16666666666666699</v>
      </c>
      <c r="X70" s="29">
        <f>INDEX(District!U:U,MATCH($A70&amp;$A$5,District!$J:$J,0))</f>
        <v>0.33333333333333298</v>
      </c>
      <c r="Y70" s="29">
        <f>INDEX(District!S:S,MATCH($A70&amp;$A$5,District!$J:$J,0))</f>
        <v>0.42857142857142899</v>
      </c>
    </row>
    <row r="71" spans="1:25" x14ac:dyDescent="0.3">
      <c r="A71" s="36" t="s">
        <v>167</v>
      </c>
      <c r="B71" s="29">
        <f>INDEX(District!M:M,MATCH($A71&amp;$A$5,District!$J:$J,0))</f>
        <v>0</v>
      </c>
      <c r="C71" s="29">
        <f>INDEX(District!AA:AA,MATCH($A71&amp;$A$5,District!$J:$J,0))</f>
        <v>0</v>
      </c>
      <c r="D71" s="29">
        <f>INDEX(District!AE:AE,MATCH($A71&amp;$A$5,District!$J:$J,0))</f>
        <v>0</v>
      </c>
      <c r="E71" s="29">
        <f>INDEX(District!T:T,MATCH($A71&amp;$A$5,District!$J:$J,0))</f>
        <v>0</v>
      </c>
      <c r="F71" s="29">
        <f>INDEX(District!AB:AB,MATCH($A71&amp;$A$5,District!$J:$J,0))</f>
        <v>0</v>
      </c>
      <c r="G71" s="29">
        <f>INDEX(District!N:N,MATCH($A71&amp;$A$5,District!$J:$J,0))</f>
        <v>0</v>
      </c>
      <c r="H71" s="29">
        <f>INDEX(District!Z:Z,MATCH($A71&amp;$A$5,District!$J:$J,0))</f>
        <v>0</v>
      </c>
      <c r="I71" s="29">
        <f>INDEX(District!O:O,MATCH($A71&amp;$A$5,District!$J:$J,0))</f>
        <v>0</v>
      </c>
      <c r="J71" s="29">
        <f>INDEX(District!AG:AG,MATCH($A71&amp;$A$5,District!$J:$J,0))</f>
        <v>0</v>
      </c>
      <c r="K71" s="29">
        <f>INDEX(District!W:W,MATCH($A71&amp;$A$5,District!$J:$J,0))</f>
        <v>0</v>
      </c>
      <c r="L71" s="29">
        <f>INDEX(District!L:L,MATCH($A71&amp;$A$5,District!$J:$J,0))</f>
        <v>0</v>
      </c>
      <c r="M71" s="29">
        <f>INDEX(District!Y:Y,MATCH($A71&amp;$A$5,District!$J:$J,0))</f>
        <v>0</v>
      </c>
      <c r="N71" s="29">
        <f>INDEX(District!X:X,MATCH($A71&amp;$A$5,District!$J:$J,0))</f>
        <v>0</v>
      </c>
      <c r="O71" s="29">
        <f>INDEX(District!AC:AC,MATCH($A71&amp;$A$5,District!$J:$J,0))</f>
        <v>0</v>
      </c>
      <c r="P71" s="29">
        <f>INDEX(District!AF:AF,MATCH($A71&amp;$A$5,District!$J:$J,0))</f>
        <v>0</v>
      </c>
      <c r="Q71" s="29">
        <f>INDEX(District!R:R,MATCH($A71&amp;$A$5,District!$J:$J,0))</f>
        <v>0</v>
      </c>
      <c r="R71" s="29">
        <f>INDEX(District!AH:AH,MATCH($A71&amp;$A$5,District!$J:$J,0))</f>
        <v>0</v>
      </c>
      <c r="S71" s="29">
        <f>INDEX(District!AD:AD,MATCH($A71&amp;$A$5,District!$J:$J,0))</f>
        <v>0</v>
      </c>
      <c r="T71" s="29">
        <f>INDEX(District!K:K,MATCH($A71&amp;$A$5,District!$J:$J,0))</f>
        <v>0</v>
      </c>
      <c r="U71" s="29">
        <f>INDEX(District!Q:Q,MATCH($A71&amp;$A$5,District!$J:$J,0))</f>
        <v>0</v>
      </c>
      <c r="V71" s="29">
        <f>INDEX(District!P:P,MATCH($A71&amp;$A$5,District!$J:$J,0))</f>
        <v>0</v>
      </c>
      <c r="W71" s="29">
        <f>INDEX(District!V:V,MATCH($A71&amp;$A$5,District!$J:$J,0))</f>
        <v>0</v>
      </c>
      <c r="X71" s="29">
        <f>INDEX(District!U:U,MATCH($A71&amp;$A$5,District!$J:$J,0))</f>
        <v>0</v>
      </c>
      <c r="Y71" s="29">
        <f>INDEX(District!S:S,MATCH($A71&amp;$A$5,District!$J:$J,0))</f>
        <v>0</v>
      </c>
    </row>
    <row r="72" spans="1:25" x14ac:dyDescent="0.3">
      <c r="A72" s="69"/>
      <c r="B72" s="80"/>
    </row>
    <row r="73" spans="1:25" x14ac:dyDescent="0.3">
      <c r="A73" s="91" t="s">
        <v>168</v>
      </c>
      <c r="B73" s="89"/>
    </row>
    <row r="74" spans="1:25" x14ac:dyDescent="0.3">
      <c r="A74" s="69"/>
      <c r="B74" s="112" t="s">
        <v>51</v>
      </c>
      <c r="C74" s="112" t="s">
        <v>54</v>
      </c>
      <c r="D74" s="112" t="s">
        <v>55</v>
      </c>
      <c r="E74" s="112" t="s">
        <v>50</v>
      </c>
      <c r="F74" s="112" t="s">
        <v>67</v>
      </c>
      <c r="G74" s="112" t="s">
        <v>52</v>
      </c>
      <c r="H74" s="112" t="s">
        <v>56</v>
      </c>
      <c r="I74" s="112" t="s">
        <v>68</v>
      </c>
      <c r="J74" s="112" t="s">
        <v>69</v>
      </c>
      <c r="K74" s="112" t="s">
        <v>70</v>
      </c>
      <c r="L74" s="112" t="s">
        <v>71</v>
      </c>
      <c r="M74" s="112" t="s">
        <v>72</v>
      </c>
      <c r="N74" s="112" t="s">
        <v>57</v>
      </c>
      <c r="O74" s="112" t="s">
        <v>73</v>
      </c>
      <c r="P74" s="112" t="s">
        <v>60</v>
      </c>
      <c r="Q74" s="112" t="s">
        <v>74</v>
      </c>
      <c r="R74" s="112" t="s">
        <v>75</v>
      </c>
      <c r="S74" s="112" t="s">
        <v>76</v>
      </c>
      <c r="T74" s="112" t="s">
        <v>77</v>
      </c>
      <c r="U74" s="112" t="s">
        <v>78</v>
      </c>
      <c r="V74" s="112" t="s">
        <v>58</v>
      </c>
      <c r="W74" s="112" t="s">
        <v>79</v>
      </c>
      <c r="X74" s="112" t="s">
        <v>53</v>
      </c>
      <c r="Y74" s="112" t="s">
        <v>59</v>
      </c>
    </row>
    <row r="75" spans="1:25" x14ac:dyDescent="0.3">
      <c r="A75" s="36" t="s">
        <v>169</v>
      </c>
      <c r="B75" s="29">
        <f>INDEX(District!M:M,MATCH($A75&amp;$A$5,District!$J:$J,0))</f>
        <v>0.5</v>
      </c>
      <c r="C75" s="29">
        <f>INDEX(District!AA:AA,MATCH($A75&amp;$A$5,District!$J:$J,0))</f>
        <v>0.28571428571428598</v>
      </c>
      <c r="D75" s="29">
        <f>INDEX(District!AE:AE,MATCH($A75&amp;$A$5,District!$J:$J,0))</f>
        <v>0.33333333333333298</v>
      </c>
      <c r="E75" s="29">
        <f>INDEX(District!T:T,MATCH($A75&amp;$A$5,District!$J:$J,0))</f>
        <v>0</v>
      </c>
      <c r="F75" s="29">
        <f>INDEX(District!AB:AB,MATCH($A75&amp;$A$5,District!$J:$J,0))</f>
        <v>0.5</v>
      </c>
      <c r="G75" s="29">
        <f>INDEX(District!N:N,MATCH($A75&amp;$A$5,District!$J:$J,0))</f>
        <v>0.5</v>
      </c>
      <c r="H75" s="29">
        <f>INDEX(District!Z:Z,MATCH($A75&amp;$A$5,District!$J:$J,0))</f>
        <v>1</v>
      </c>
      <c r="I75" s="29">
        <f>INDEX(District!O:O,MATCH($A75&amp;$A$5,District!$J:$J,0))</f>
        <v>0.16666666666666699</v>
      </c>
      <c r="J75" s="29">
        <f>INDEX(District!AG:AG,MATCH($A75&amp;$A$5,District!$J:$J,0))</f>
        <v>0</v>
      </c>
      <c r="K75" s="29">
        <f>INDEX(District!W:W,MATCH($A75&amp;$A$5,District!$J:$J,0))</f>
        <v>0.3</v>
      </c>
      <c r="L75" s="29">
        <f>INDEX(District!L:L,MATCH($A75&amp;$A$5,District!$J:$J,0))</f>
        <v>0.2</v>
      </c>
      <c r="M75" s="29">
        <f>INDEX(District!Y:Y,MATCH($A75&amp;$A$5,District!$J:$J,0))</f>
        <v>0.44444444444444398</v>
      </c>
      <c r="N75" s="29">
        <f>INDEX(District!X:X,MATCH($A75&amp;$A$5,District!$J:$J,0))</f>
        <v>0</v>
      </c>
      <c r="O75" s="29">
        <f>INDEX(District!AC:AC,MATCH($A75&amp;$A$5,District!$J:$J,0))</f>
        <v>0.2</v>
      </c>
      <c r="P75" s="29">
        <f>INDEX(District!AF:AF,MATCH($A75&amp;$A$5,District!$J:$J,0))</f>
        <v>0.6</v>
      </c>
      <c r="Q75" s="29">
        <f>INDEX(District!R:R,MATCH($A75&amp;$A$5,District!$J:$J,0))</f>
        <v>0.33333333333333298</v>
      </c>
      <c r="R75" s="29">
        <f>INDEX(District!AH:AH,MATCH($A75&amp;$A$5,District!$J:$J,0))</f>
        <v>0</v>
      </c>
      <c r="S75" s="29">
        <f>INDEX(District!AD:AD,MATCH($A75&amp;$A$5,District!$J:$J,0))</f>
        <v>0.4</v>
      </c>
      <c r="T75" s="29">
        <f>INDEX(District!K:K,MATCH($A75&amp;$A$5,District!$J:$J,0))</f>
        <v>0.4</v>
      </c>
      <c r="U75" s="29">
        <f>INDEX(District!Q:Q,MATCH($A75&amp;$A$5,District!$J:$J,0))</f>
        <v>0.5</v>
      </c>
      <c r="V75" s="29">
        <f>INDEX(District!P:P,MATCH($A75&amp;$A$5,District!$J:$J,0))</f>
        <v>0.41176470588235298</v>
      </c>
      <c r="W75" s="29">
        <f>INDEX(District!V:V,MATCH($A75&amp;$A$5,District!$J:$J,0))</f>
        <v>0</v>
      </c>
      <c r="X75" s="29">
        <f>INDEX(District!U:U,MATCH($A75&amp;$A$5,District!$J:$J,0))</f>
        <v>0.33333333333333298</v>
      </c>
      <c r="Y75" s="29">
        <f>INDEX(District!S:S,MATCH($A75&amp;$A$5,District!$J:$J,0))</f>
        <v>0.375</v>
      </c>
    </row>
    <row r="76" spans="1:25" x14ac:dyDescent="0.3">
      <c r="A76" s="36" t="s">
        <v>170</v>
      </c>
      <c r="B76" s="29">
        <f>INDEX(District!M:M,MATCH($A76&amp;$A$5,District!$J:$J,0))</f>
        <v>0.25</v>
      </c>
      <c r="C76" s="29">
        <f>INDEX(District!AA:AA,MATCH($A76&amp;$A$5,District!$J:$J,0))</f>
        <v>0.71428571428571397</v>
      </c>
      <c r="D76" s="29">
        <f>INDEX(District!AE:AE,MATCH($A76&amp;$A$5,District!$J:$J,0))</f>
        <v>0.66666666666666696</v>
      </c>
      <c r="E76" s="29">
        <f>INDEX(District!T:T,MATCH($A76&amp;$A$5,District!$J:$J,0))</f>
        <v>0</v>
      </c>
      <c r="F76" s="29">
        <f>INDEX(District!AB:AB,MATCH($A76&amp;$A$5,District!$J:$J,0))</f>
        <v>0.33333333333333298</v>
      </c>
      <c r="G76" s="29">
        <f>INDEX(District!N:N,MATCH($A76&amp;$A$5,District!$J:$J,0))</f>
        <v>0.375</v>
      </c>
      <c r="H76" s="29">
        <f>INDEX(District!Z:Z,MATCH($A76&amp;$A$5,District!$J:$J,0))</f>
        <v>0</v>
      </c>
      <c r="I76" s="29">
        <f>INDEX(District!O:O,MATCH($A76&amp;$A$5,District!$J:$J,0))</f>
        <v>0.5</v>
      </c>
      <c r="J76" s="29">
        <f>INDEX(District!AG:AG,MATCH($A76&amp;$A$5,District!$J:$J,0))</f>
        <v>0</v>
      </c>
      <c r="K76" s="29">
        <f>INDEX(District!W:W,MATCH($A76&amp;$A$5,District!$J:$J,0))</f>
        <v>0.5</v>
      </c>
      <c r="L76" s="29">
        <f>INDEX(District!L:L,MATCH($A76&amp;$A$5,District!$J:$J,0))</f>
        <v>0.6</v>
      </c>
      <c r="M76" s="29">
        <f>INDEX(District!Y:Y,MATCH($A76&amp;$A$5,District!$J:$J,0))</f>
        <v>0.55555555555555602</v>
      </c>
      <c r="N76" s="29">
        <f>INDEX(District!X:X,MATCH($A76&amp;$A$5,District!$J:$J,0))</f>
        <v>0.8</v>
      </c>
      <c r="O76" s="29">
        <f>INDEX(District!AC:AC,MATCH($A76&amp;$A$5,District!$J:$J,0))</f>
        <v>0.7</v>
      </c>
      <c r="P76" s="29">
        <f>INDEX(District!AF:AF,MATCH($A76&amp;$A$5,District!$J:$J,0))</f>
        <v>0.4</v>
      </c>
      <c r="Q76" s="29">
        <f>INDEX(District!R:R,MATCH($A76&amp;$A$5,District!$J:$J,0))</f>
        <v>0.33333333333333298</v>
      </c>
      <c r="R76" s="29">
        <f>INDEX(District!AH:AH,MATCH($A76&amp;$A$5,District!$J:$J,0))</f>
        <v>0.66666666666666696</v>
      </c>
      <c r="S76" s="29">
        <f>INDEX(District!AD:AD,MATCH($A76&amp;$A$5,District!$J:$J,0))</f>
        <v>0.4</v>
      </c>
      <c r="T76" s="29">
        <f>INDEX(District!K:K,MATCH($A76&amp;$A$5,District!$J:$J,0))</f>
        <v>0.5</v>
      </c>
      <c r="U76" s="29">
        <f>INDEX(District!Q:Q,MATCH($A76&amp;$A$5,District!$J:$J,0))</f>
        <v>0.5</v>
      </c>
      <c r="V76" s="29">
        <f>INDEX(District!P:P,MATCH($A76&amp;$A$5,District!$J:$J,0))</f>
        <v>0.35294117647058798</v>
      </c>
      <c r="W76" s="29">
        <f>INDEX(District!V:V,MATCH($A76&amp;$A$5,District!$J:$J,0))</f>
        <v>0</v>
      </c>
      <c r="X76" s="29">
        <f>INDEX(District!U:U,MATCH($A76&amp;$A$5,District!$J:$J,0))</f>
        <v>0.44444444444444398</v>
      </c>
      <c r="Y76" s="29">
        <f>INDEX(District!S:S,MATCH($A76&amp;$A$5,District!$J:$J,0))</f>
        <v>0.25</v>
      </c>
    </row>
    <row r="77" spans="1:25" x14ac:dyDescent="0.3">
      <c r="A77" s="36" t="s">
        <v>171</v>
      </c>
      <c r="B77" s="29">
        <f>INDEX(District!M:M,MATCH($A77&amp;$A$5,District!$J:$J,0))</f>
        <v>0.25</v>
      </c>
      <c r="C77" s="29">
        <f>INDEX(District!AA:AA,MATCH($A77&amp;$A$5,District!$J:$J,0))</f>
        <v>0</v>
      </c>
      <c r="D77" s="29">
        <f>INDEX(District!AE:AE,MATCH($A77&amp;$A$5,District!$J:$J,0))</f>
        <v>0</v>
      </c>
      <c r="E77" s="29">
        <f>INDEX(District!T:T,MATCH($A77&amp;$A$5,District!$J:$J,0))</f>
        <v>0</v>
      </c>
      <c r="F77" s="29">
        <f>INDEX(District!AB:AB,MATCH($A77&amp;$A$5,District!$J:$J,0))</f>
        <v>0.16666666666666699</v>
      </c>
      <c r="G77" s="29">
        <f>INDEX(District!N:N,MATCH($A77&amp;$A$5,District!$J:$J,0))</f>
        <v>0.125</v>
      </c>
      <c r="H77" s="29">
        <f>INDEX(District!Z:Z,MATCH($A77&amp;$A$5,District!$J:$J,0))</f>
        <v>0</v>
      </c>
      <c r="I77" s="29">
        <f>INDEX(District!O:O,MATCH($A77&amp;$A$5,District!$J:$J,0))</f>
        <v>0.33333333333333298</v>
      </c>
      <c r="J77" s="29">
        <f>INDEX(District!AG:AG,MATCH($A77&amp;$A$5,District!$J:$J,0))</f>
        <v>0</v>
      </c>
      <c r="K77" s="29">
        <f>INDEX(District!W:W,MATCH($A77&amp;$A$5,District!$J:$J,0))</f>
        <v>0.2</v>
      </c>
      <c r="L77" s="29">
        <f>INDEX(District!L:L,MATCH($A77&amp;$A$5,District!$J:$J,0))</f>
        <v>0.2</v>
      </c>
      <c r="M77" s="29">
        <f>INDEX(District!Y:Y,MATCH($A77&amp;$A$5,District!$J:$J,0))</f>
        <v>0</v>
      </c>
      <c r="N77" s="29">
        <f>INDEX(District!X:X,MATCH($A77&amp;$A$5,District!$J:$J,0))</f>
        <v>0.2</v>
      </c>
      <c r="O77" s="29">
        <f>INDEX(District!AC:AC,MATCH($A77&amp;$A$5,District!$J:$J,0))</f>
        <v>0.1</v>
      </c>
      <c r="P77" s="29">
        <f>INDEX(District!AF:AF,MATCH($A77&amp;$A$5,District!$J:$J,0))</f>
        <v>0</v>
      </c>
      <c r="Q77" s="29">
        <f>INDEX(District!R:R,MATCH($A77&amp;$A$5,District!$J:$J,0))</f>
        <v>0.33333333333333298</v>
      </c>
      <c r="R77" s="29">
        <f>INDEX(District!AH:AH,MATCH($A77&amp;$A$5,District!$J:$J,0))</f>
        <v>0.33333333333333298</v>
      </c>
      <c r="S77" s="29">
        <f>INDEX(District!AD:AD,MATCH($A77&amp;$A$5,District!$J:$J,0))</f>
        <v>0.2</v>
      </c>
      <c r="T77" s="29">
        <f>INDEX(District!K:K,MATCH($A77&amp;$A$5,District!$J:$J,0))</f>
        <v>0</v>
      </c>
      <c r="U77" s="29">
        <f>INDEX(District!Q:Q,MATCH($A77&amp;$A$5,District!$J:$J,0))</f>
        <v>0</v>
      </c>
      <c r="V77" s="29">
        <f>INDEX(District!P:P,MATCH($A77&amp;$A$5,District!$J:$J,0))</f>
        <v>0.17647058823529399</v>
      </c>
      <c r="W77" s="29">
        <f>INDEX(District!V:V,MATCH($A77&amp;$A$5,District!$J:$J,0))</f>
        <v>0</v>
      </c>
      <c r="X77" s="29">
        <f>INDEX(District!U:U,MATCH($A77&amp;$A$5,District!$J:$J,0))</f>
        <v>0.22222222222222199</v>
      </c>
      <c r="Y77" s="29">
        <f>INDEX(District!S:S,MATCH($A77&amp;$A$5,District!$J:$J,0))</f>
        <v>0.375</v>
      </c>
    </row>
    <row r="78" spans="1:25" x14ac:dyDescent="0.3">
      <c r="A78" s="36" t="s">
        <v>172</v>
      </c>
      <c r="B78" s="29">
        <f>INDEX(District!M:M,MATCH($A78&amp;$A$5,District!$J:$J,0))</f>
        <v>0</v>
      </c>
      <c r="C78" s="29">
        <f>INDEX(District!AA:AA,MATCH($A78&amp;$A$5,District!$J:$J,0))</f>
        <v>0</v>
      </c>
      <c r="D78" s="29">
        <f>INDEX(District!AE:AE,MATCH($A78&amp;$A$5,District!$J:$J,0))</f>
        <v>0</v>
      </c>
      <c r="E78" s="29">
        <f>INDEX(District!T:T,MATCH($A78&amp;$A$5,District!$J:$J,0))</f>
        <v>0</v>
      </c>
      <c r="F78" s="29">
        <f>INDEX(District!AB:AB,MATCH($A78&amp;$A$5,District!$J:$J,0))</f>
        <v>0</v>
      </c>
      <c r="G78" s="29">
        <f>INDEX(District!N:N,MATCH($A78&amp;$A$5,District!$J:$J,0))</f>
        <v>0</v>
      </c>
      <c r="H78" s="29">
        <f>INDEX(District!Z:Z,MATCH($A78&amp;$A$5,District!$J:$J,0))</f>
        <v>0</v>
      </c>
      <c r="I78" s="29">
        <f>INDEX(District!O:O,MATCH($A78&amp;$A$5,District!$J:$J,0))</f>
        <v>0</v>
      </c>
      <c r="J78" s="29">
        <f>INDEX(District!AG:AG,MATCH($A78&amp;$A$5,District!$J:$J,0))</f>
        <v>0</v>
      </c>
      <c r="K78" s="29">
        <f>INDEX(District!W:W,MATCH($A78&amp;$A$5,District!$J:$J,0))</f>
        <v>0</v>
      </c>
      <c r="L78" s="29">
        <f>INDEX(District!L:L,MATCH($A78&amp;$A$5,District!$J:$J,0))</f>
        <v>0</v>
      </c>
      <c r="M78" s="29">
        <f>INDEX(District!Y:Y,MATCH($A78&amp;$A$5,District!$J:$J,0))</f>
        <v>0</v>
      </c>
      <c r="N78" s="29">
        <f>INDEX(District!X:X,MATCH($A78&amp;$A$5,District!$J:$J,0))</f>
        <v>0</v>
      </c>
      <c r="O78" s="29">
        <f>INDEX(District!AC:AC,MATCH($A78&amp;$A$5,District!$J:$J,0))</f>
        <v>0</v>
      </c>
      <c r="P78" s="29">
        <f>INDEX(District!AF:AF,MATCH($A78&amp;$A$5,District!$J:$J,0))</f>
        <v>0</v>
      </c>
      <c r="Q78" s="29">
        <f>INDEX(District!R:R,MATCH($A78&amp;$A$5,District!$J:$J,0))</f>
        <v>0</v>
      </c>
      <c r="R78" s="29">
        <f>INDEX(District!AH:AH,MATCH($A78&amp;$A$5,District!$J:$J,0))</f>
        <v>0</v>
      </c>
      <c r="S78" s="29">
        <f>INDEX(District!AD:AD,MATCH($A78&amp;$A$5,District!$J:$J,0))</f>
        <v>0</v>
      </c>
      <c r="T78" s="29">
        <f>INDEX(District!K:K,MATCH($A78&amp;$A$5,District!$J:$J,0))</f>
        <v>0</v>
      </c>
      <c r="U78" s="29">
        <f>INDEX(District!Q:Q,MATCH($A78&amp;$A$5,District!$J:$J,0))</f>
        <v>0</v>
      </c>
      <c r="V78" s="29">
        <f>INDEX(District!P:P,MATCH($A78&amp;$A$5,District!$J:$J,0))</f>
        <v>5.8823529411764698E-2</v>
      </c>
      <c r="W78" s="29">
        <f>INDEX(District!V:V,MATCH($A78&amp;$A$5,District!$J:$J,0))</f>
        <v>0</v>
      </c>
      <c r="X78" s="29">
        <f>INDEX(District!U:U,MATCH($A78&amp;$A$5,District!$J:$J,0))</f>
        <v>0</v>
      </c>
      <c r="Y78" s="29">
        <f>INDEX(District!S:S,MATCH($A78&amp;$A$5,District!$J:$J,0))</f>
        <v>0</v>
      </c>
    </row>
    <row r="79" spans="1:25" x14ac:dyDescent="0.3">
      <c r="A79" s="36" t="s">
        <v>216</v>
      </c>
      <c r="B79" s="29">
        <f>INDEX(District!M:M,MATCH($A79&amp;$A$5,District!$J:$J,0))</f>
        <v>0</v>
      </c>
      <c r="C79" s="29">
        <f>INDEX(District!AA:AA,MATCH($A79&amp;$A$5,District!$J:$J,0))</f>
        <v>0</v>
      </c>
      <c r="D79" s="29">
        <f>INDEX(District!AE:AE,MATCH($A79&amp;$A$5,District!$J:$J,0))</f>
        <v>0</v>
      </c>
      <c r="E79" s="29">
        <f>INDEX(District!T:T,MATCH($A79&amp;$A$5,District!$J:$J,0))</f>
        <v>0</v>
      </c>
      <c r="F79" s="29">
        <f>INDEX(District!AB:AB,MATCH($A79&amp;$A$5,District!$J:$J,0))</f>
        <v>0</v>
      </c>
      <c r="G79" s="29">
        <f>INDEX(District!N:N,MATCH($A79&amp;$A$5,District!$J:$J,0))</f>
        <v>0</v>
      </c>
      <c r="H79" s="29">
        <f>INDEX(District!Z:Z,MATCH($A79&amp;$A$5,District!$J:$J,0))</f>
        <v>0</v>
      </c>
      <c r="I79" s="29">
        <f>INDEX(District!O:O,MATCH($A79&amp;$A$5,District!$J:$J,0))</f>
        <v>0</v>
      </c>
      <c r="J79" s="29">
        <f>INDEX(District!AG:AG,MATCH($A79&amp;$A$5,District!$J:$J,0))</f>
        <v>0</v>
      </c>
      <c r="K79" s="29">
        <f>INDEX(District!W:W,MATCH($A79&amp;$A$5,District!$J:$J,0))</f>
        <v>0</v>
      </c>
      <c r="L79" s="29">
        <f>INDEX(District!L:L,MATCH($A79&amp;$A$5,District!$J:$J,0))</f>
        <v>0</v>
      </c>
      <c r="M79" s="29">
        <f>INDEX(District!Y:Y,MATCH($A79&amp;$A$5,District!$J:$J,0))</f>
        <v>0</v>
      </c>
      <c r="N79" s="29">
        <f>INDEX(District!X:X,MATCH($A79&amp;$A$5,District!$J:$J,0))</f>
        <v>0</v>
      </c>
      <c r="O79" s="29">
        <f>INDEX(District!AC:AC,MATCH($A79&amp;$A$5,District!$J:$J,0))</f>
        <v>0</v>
      </c>
      <c r="P79" s="29">
        <f>INDEX(District!AF:AF,MATCH($A79&amp;$A$5,District!$J:$J,0))</f>
        <v>0</v>
      </c>
      <c r="Q79" s="29">
        <f>INDEX(District!R:R,MATCH($A79&amp;$A$5,District!$J:$J,0))</f>
        <v>0</v>
      </c>
      <c r="R79" s="29">
        <f>INDEX(District!AH:AH,MATCH($A79&amp;$A$5,District!$J:$J,0))</f>
        <v>0</v>
      </c>
      <c r="S79" s="29">
        <f>INDEX(District!AD:AD,MATCH($A79&amp;$A$5,District!$J:$J,0))</f>
        <v>0</v>
      </c>
      <c r="T79" s="29">
        <f>INDEX(District!K:K,MATCH($A79&amp;$A$5,District!$J:$J,0))</f>
        <v>0.1</v>
      </c>
      <c r="U79" s="29">
        <f>INDEX(District!Q:Q,MATCH($A79&amp;$A$5,District!$J:$J,0))</f>
        <v>0</v>
      </c>
      <c r="V79" s="29">
        <f>INDEX(District!P:P,MATCH($A79&amp;$A$5,District!$J:$J,0))</f>
        <v>0</v>
      </c>
      <c r="W79" s="29">
        <f>INDEX(District!V:V,MATCH($A79&amp;$A$5,District!$J:$J,0))</f>
        <v>0</v>
      </c>
      <c r="X79" s="29">
        <f>INDEX(District!U:U,MATCH($A79&amp;$A$5,District!$J:$J,0))</f>
        <v>0</v>
      </c>
      <c r="Y79" s="29">
        <f>INDEX(District!S:S,MATCH($A79&amp;$A$5,District!$J:$J,0))</f>
        <v>0</v>
      </c>
    </row>
    <row r="80" spans="1:25" x14ac:dyDescent="0.3">
      <c r="A80" s="50"/>
      <c r="B80" s="49"/>
    </row>
    <row r="81" spans="1:25" x14ac:dyDescent="0.3">
      <c r="A81" s="91" t="s">
        <v>209</v>
      </c>
      <c r="B81" s="89"/>
    </row>
    <row r="82" spans="1:25" x14ac:dyDescent="0.3">
      <c r="A82" s="69"/>
      <c r="B82" s="112" t="s">
        <v>51</v>
      </c>
      <c r="C82" s="112" t="s">
        <v>54</v>
      </c>
      <c r="D82" s="112" t="s">
        <v>55</v>
      </c>
      <c r="E82" s="112" t="s">
        <v>50</v>
      </c>
      <c r="F82" s="112" t="s">
        <v>67</v>
      </c>
      <c r="G82" s="112" t="s">
        <v>52</v>
      </c>
      <c r="H82" s="112" t="s">
        <v>56</v>
      </c>
      <c r="I82" s="112" t="s">
        <v>68</v>
      </c>
      <c r="J82" s="112" t="s">
        <v>69</v>
      </c>
      <c r="K82" s="112" t="s">
        <v>70</v>
      </c>
      <c r="L82" s="112" t="s">
        <v>71</v>
      </c>
      <c r="M82" s="112" t="s">
        <v>72</v>
      </c>
      <c r="N82" s="112" t="s">
        <v>57</v>
      </c>
      <c r="O82" s="112" t="s">
        <v>73</v>
      </c>
      <c r="P82" s="112" t="s">
        <v>60</v>
      </c>
      <c r="Q82" s="112" t="s">
        <v>74</v>
      </c>
      <c r="R82" s="112" t="s">
        <v>75</v>
      </c>
      <c r="S82" s="112" t="s">
        <v>76</v>
      </c>
      <c r="T82" s="112" t="s">
        <v>77</v>
      </c>
      <c r="U82" s="112" t="s">
        <v>78</v>
      </c>
      <c r="V82" s="112" t="s">
        <v>58</v>
      </c>
      <c r="W82" s="112" t="s">
        <v>79</v>
      </c>
      <c r="X82" s="112" t="s">
        <v>53</v>
      </c>
      <c r="Y82" s="112" t="s">
        <v>59</v>
      </c>
    </row>
    <row r="83" spans="1:25" x14ac:dyDescent="0.3">
      <c r="A83" s="36" t="s">
        <v>210</v>
      </c>
      <c r="B83" s="29">
        <f>INDEX(District!M:M,MATCH($A83&amp;$A$5,District!$J:$J,0))</f>
        <v>0</v>
      </c>
      <c r="C83" s="29">
        <f>INDEX(District!AA:AA,MATCH($A83&amp;$A$5,District!$J:$J,0))</f>
        <v>0</v>
      </c>
      <c r="D83" s="29">
        <f>INDEX(District!AE:AE,MATCH($A83&amp;$A$5,District!$J:$J,0))</f>
        <v>0.5</v>
      </c>
      <c r="E83" s="29">
        <f>INDEX(District!T:T,MATCH($A83&amp;$A$5,District!$J:$J,0))</f>
        <v>0</v>
      </c>
      <c r="F83" s="29">
        <f>INDEX(District!AB:AB,MATCH($A83&amp;$A$5,District!$J:$J,0))</f>
        <v>0.83333333333333304</v>
      </c>
      <c r="G83" s="29">
        <f>INDEX(District!N:N,MATCH($A83&amp;$A$5,District!$J:$J,0))</f>
        <v>0.51515151515151503</v>
      </c>
      <c r="H83" s="29">
        <f>INDEX(District!Z:Z,MATCH($A83&amp;$A$5,District!$J:$J,0))</f>
        <v>0</v>
      </c>
      <c r="I83" s="29">
        <f>INDEX(District!O:O,MATCH($A83&amp;$A$5,District!$J:$J,0))</f>
        <v>0.33333333333333298</v>
      </c>
      <c r="J83" s="29">
        <f>INDEX(District!AG:AG,MATCH($A83&amp;$A$5,District!$J:$J,0))</f>
        <v>0</v>
      </c>
      <c r="K83" s="29">
        <f>INDEX(District!W:W,MATCH($A83&amp;$A$5,District!$J:$J,0))</f>
        <v>0.38888888888888901</v>
      </c>
      <c r="L83" s="29">
        <f>INDEX(District!L:L,MATCH($A83&amp;$A$5,District!$J:$J,0))</f>
        <v>0.42857142857142899</v>
      </c>
      <c r="M83" s="29">
        <f>INDEX(District!Y:Y,MATCH($A83&amp;$A$5,District!$J:$J,0))</f>
        <v>0.57142857142857095</v>
      </c>
      <c r="N83" s="29">
        <f>INDEX(District!X:X,MATCH($A83&amp;$A$5,District!$J:$J,0))</f>
        <v>0.61538461538461497</v>
      </c>
      <c r="O83" s="29">
        <f>INDEX(District!AC:AC,MATCH($A83&amp;$A$5,District!$J:$J,0))</f>
        <v>0.45454545454545497</v>
      </c>
      <c r="P83" s="29">
        <f>INDEX(District!AF:AF,MATCH($A83&amp;$A$5,District!$J:$J,0))</f>
        <v>0.5</v>
      </c>
      <c r="Q83" s="29">
        <f>INDEX(District!R:R,MATCH($A83&amp;$A$5,District!$J:$J,0))</f>
        <v>0.375</v>
      </c>
      <c r="R83" s="29">
        <f>INDEX(District!AH:AH,MATCH($A83&amp;$A$5,District!$J:$J,0))</f>
        <v>0.4</v>
      </c>
      <c r="S83" s="29">
        <f>INDEX(District!AD:AD,MATCH($A83&amp;$A$5,District!$J:$J,0))</f>
        <v>0.25</v>
      </c>
      <c r="T83" s="29">
        <f>INDEX(District!K:K,MATCH($A83&amp;$A$5,District!$J:$J,0))</f>
        <v>0.57142857142857095</v>
      </c>
      <c r="U83" s="29">
        <f>INDEX(District!Q:Q,MATCH($A83&amp;$A$5,District!$J:$J,0))</f>
        <v>0.4</v>
      </c>
      <c r="V83" s="29">
        <f>INDEX(District!P:P,MATCH($A83&amp;$A$5,District!$J:$J,0))</f>
        <v>0.32</v>
      </c>
      <c r="W83" s="29">
        <f>INDEX(District!V:V,MATCH($A83&amp;$A$5,District!$J:$J,0))</f>
        <v>0.1</v>
      </c>
      <c r="X83" s="29">
        <f>INDEX(District!U:U,MATCH($A83&amp;$A$5,District!$J:$J,0))</f>
        <v>0.55555555555555602</v>
      </c>
      <c r="Y83" s="29">
        <f>INDEX(District!S:S,MATCH($A83&amp;$A$5,District!$J:$J,0))</f>
        <v>0.38461538461538503</v>
      </c>
    </row>
    <row r="84" spans="1:25" x14ac:dyDescent="0.3">
      <c r="A84" s="36" t="s">
        <v>211</v>
      </c>
      <c r="B84" s="29">
        <f>INDEX(District!M:M,MATCH($A84&amp;$A$5,District!$J:$J,0))</f>
        <v>0</v>
      </c>
      <c r="C84" s="29">
        <f>INDEX(District!AA:AA,MATCH($A84&amp;$A$5,District!$J:$J,0))</f>
        <v>0.8</v>
      </c>
      <c r="D84" s="29">
        <f>INDEX(District!AE:AE,MATCH($A84&amp;$A$5,District!$J:$J,0))</f>
        <v>0.5</v>
      </c>
      <c r="E84" s="29">
        <f>INDEX(District!T:T,MATCH($A84&amp;$A$5,District!$J:$J,0))</f>
        <v>0</v>
      </c>
      <c r="F84" s="29">
        <f>INDEX(District!AB:AB,MATCH($A84&amp;$A$5,District!$J:$J,0))</f>
        <v>0.16666666666666699</v>
      </c>
      <c r="G84" s="29">
        <f>INDEX(District!N:N,MATCH($A84&amp;$A$5,District!$J:$J,0))</f>
        <v>0.42424242424242398</v>
      </c>
      <c r="H84" s="29">
        <f>INDEX(District!Z:Z,MATCH($A84&amp;$A$5,District!$J:$J,0))</f>
        <v>0</v>
      </c>
      <c r="I84" s="29">
        <f>INDEX(District!O:O,MATCH($A84&amp;$A$5,District!$J:$J,0))</f>
        <v>0.41666666666666702</v>
      </c>
      <c r="J84" s="29">
        <f>INDEX(District!AG:AG,MATCH($A84&amp;$A$5,District!$J:$J,0))</f>
        <v>0</v>
      </c>
      <c r="K84" s="29">
        <f>INDEX(District!W:W,MATCH($A84&amp;$A$5,District!$J:$J,0))</f>
        <v>0.5</v>
      </c>
      <c r="L84" s="29">
        <f>INDEX(District!L:L,MATCH($A84&amp;$A$5,District!$J:$J,0))</f>
        <v>0.57142857142857095</v>
      </c>
      <c r="M84" s="29">
        <f>INDEX(District!Y:Y,MATCH($A84&amp;$A$5,District!$J:$J,0))</f>
        <v>0.28571428571428598</v>
      </c>
      <c r="N84" s="29">
        <f>INDEX(District!X:X,MATCH($A84&amp;$A$5,District!$J:$J,0))</f>
        <v>0.30769230769230799</v>
      </c>
      <c r="O84" s="29">
        <f>INDEX(District!AC:AC,MATCH($A84&amp;$A$5,District!$J:$J,0))</f>
        <v>0.54545454545454497</v>
      </c>
      <c r="P84" s="29">
        <f>INDEX(District!AF:AF,MATCH($A84&amp;$A$5,District!$J:$J,0))</f>
        <v>0.5</v>
      </c>
      <c r="Q84" s="29">
        <f>INDEX(District!R:R,MATCH($A84&amp;$A$5,District!$J:$J,0))</f>
        <v>0.625</v>
      </c>
      <c r="R84" s="29">
        <f>INDEX(District!AH:AH,MATCH($A84&amp;$A$5,District!$J:$J,0))</f>
        <v>0.6</v>
      </c>
      <c r="S84" s="29">
        <f>INDEX(District!AD:AD,MATCH($A84&amp;$A$5,District!$J:$J,0))</f>
        <v>0.75</v>
      </c>
      <c r="T84" s="29">
        <f>INDEX(District!K:K,MATCH($A84&amp;$A$5,District!$J:$J,0))</f>
        <v>0.42857142857142899</v>
      </c>
      <c r="U84" s="29">
        <f>INDEX(District!Q:Q,MATCH($A84&amp;$A$5,District!$J:$J,0))</f>
        <v>0.6</v>
      </c>
      <c r="V84" s="29">
        <f>INDEX(District!P:P,MATCH($A84&amp;$A$5,District!$J:$J,0))</f>
        <v>0.52</v>
      </c>
      <c r="W84" s="29">
        <f>INDEX(District!V:V,MATCH($A84&amp;$A$5,District!$J:$J,0))</f>
        <v>0.9</v>
      </c>
      <c r="X84" s="29">
        <f>INDEX(District!U:U,MATCH($A84&amp;$A$5,District!$J:$J,0))</f>
        <v>0.33333333333333298</v>
      </c>
      <c r="Y84" s="29">
        <f>INDEX(District!S:S,MATCH($A84&amp;$A$5,District!$J:$J,0))</f>
        <v>0.61538461538461497</v>
      </c>
    </row>
    <row r="85" spans="1:25" x14ac:dyDescent="0.3">
      <c r="A85" s="36" t="s">
        <v>212</v>
      </c>
      <c r="B85" s="29">
        <f>INDEX(District!M:M,MATCH($A85&amp;$A$5,District!$J:$J,0))</f>
        <v>0</v>
      </c>
      <c r="C85" s="29">
        <f>INDEX(District!AA:AA,MATCH($A85&amp;$A$5,District!$J:$J,0))</f>
        <v>0.2</v>
      </c>
      <c r="D85" s="29">
        <f>INDEX(District!AE:AE,MATCH($A85&amp;$A$5,District!$J:$J,0))</f>
        <v>0</v>
      </c>
      <c r="E85" s="29">
        <f>INDEX(District!T:T,MATCH($A85&amp;$A$5,District!$J:$J,0))</f>
        <v>0</v>
      </c>
      <c r="F85" s="29">
        <f>INDEX(District!AB:AB,MATCH($A85&amp;$A$5,District!$J:$J,0))</f>
        <v>0</v>
      </c>
      <c r="G85" s="29">
        <f>INDEX(District!N:N,MATCH($A85&amp;$A$5,District!$J:$J,0))</f>
        <v>6.0606060606060601E-2</v>
      </c>
      <c r="H85" s="29">
        <f>INDEX(District!Z:Z,MATCH($A85&amp;$A$5,District!$J:$J,0))</f>
        <v>0</v>
      </c>
      <c r="I85" s="29">
        <f>INDEX(District!O:O,MATCH($A85&amp;$A$5,District!$J:$J,0))</f>
        <v>0.25</v>
      </c>
      <c r="J85" s="29">
        <f>INDEX(District!AG:AG,MATCH($A85&amp;$A$5,District!$J:$J,0))</f>
        <v>0</v>
      </c>
      <c r="K85" s="29">
        <f>INDEX(District!W:W,MATCH($A85&amp;$A$5,District!$J:$J,0))</f>
        <v>0.11111111111111099</v>
      </c>
      <c r="L85" s="29">
        <f>INDEX(District!L:L,MATCH($A85&amp;$A$5,District!$J:$J,0))</f>
        <v>0</v>
      </c>
      <c r="M85" s="29">
        <f>INDEX(District!Y:Y,MATCH($A85&amp;$A$5,District!$J:$J,0))</f>
        <v>0.14285714285714299</v>
      </c>
      <c r="N85" s="29">
        <f>INDEX(District!X:X,MATCH($A85&amp;$A$5,District!$J:$J,0))</f>
        <v>7.69230769230769E-2</v>
      </c>
      <c r="O85" s="29">
        <f>INDEX(District!AC:AC,MATCH($A85&amp;$A$5,District!$J:$J,0))</f>
        <v>0</v>
      </c>
      <c r="P85" s="29">
        <f>INDEX(District!AF:AF,MATCH($A85&amp;$A$5,District!$J:$J,0))</f>
        <v>0</v>
      </c>
      <c r="Q85" s="29">
        <f>INDEX(District!R:R,MATCH($A85&amp;$A$5,District!$J:$J,0))</f>
        <v>0</v>
      </c>
      <c r="R85" s="29">
        <f>INDEX(District!AH:AH,MATCH($A85&amp;$A$5,District!$J:$J,0))</f>
        <v>0</v>
      </c>
      <c r="S85" s="29">
        <f>INDEX(District!AD:AD,MATCH($A85&amp;$A$5,District!$J:$J,0))</f>
        <v>0</v>
      </c>
      <c r="T85" s="29">
        <f>INDEX(District!K:K,MATCH($A85&amp;$A$5,District!$J:$J,0))</f>
        <v>0</v>
      </c>
      <c r="U85" s="29">
        <f>INDEX(District!Q:Q,MATCH($A85&amp;$A$5,District!$J:$J,0))</f>
        <v>0</v>
      </c>
      <c r="V85" s="29">
        <f>INDEX(District!P:P,MATCH($A85&amp;$A$5,District!$J:$J,0))</f>
        <v>0.16</v>
      </c>
      <c r="W85" s="29">
        <f>INDEX(District!V:V,MATCH($A85&amp;$A$5,District!$J:$J,0))</f>
        <v>0</v>
      </c>
      <c r="X85" s="29">
        <f>INDEX(District!U:U,MATCH($A85&amp;$A$5,District!$J:$J,0))</f>
        <v>0.11111111111111099</v>
      </c>
      <c r="Y85" s="29">
        <f>INDEX(District!S:S,MATCH($A85&amp;$A$5,District!$J:$J,0))</f>
        <v>0</v>
      </c>
    </row>
    <row r="86" spans="1:25" x14ac:dyDescent="0.3">
      <c r="A86" s="36" t="s">
        <v>213</v>
      </c>
      <c r="B86" s="29">
        <f>INDEX(District!M:M,MATCH($A86&amp;$A$5,District!$J:$J,0))</f>
        <v>0</v>
      </c>
      <c r="C86" s="29">
        <f>INDEX(District!AA:AA,MATCH($A86&amp;$A$5,District!$J:$J,0))</f>
        <v>0</v>
      </c>
      <c r="D86" s="29">
        <f>INDEX(District!AE:AE,MATCH($A86&amp;$A$5,District!$J:$J,0))</f>
        <v>0</v>
      </c>
      <c r="E86" s="29">
        <f>INDEX(District!T:T,MATCH($A86&amp;$A$5,District!$J:$J,0))</f>
        <v>0</v>
      </c>
      <c r="F86" s="29">
        <f>INDEX(District!AB:AB,MATCH($A86&amp;$A$5,District!$J:$J,0))</f>
        <v>0</v>
      </c>
      <c r="G86" s="29">
        <f>INDEX(District!N:N,MATCH($A86&amp;$A$5,District!$J:$J,0))</f>
        <v>0</v>
      </c>
      <c r="H86" s="29">
        <f>INDEX(District!Z:Z,MATCH($A86&amp;$A$5,District!$J:$J,0))</f>
        <v>0</v>
      </c>
      <c r="I86" s="29">
        <f>INDEX(District!O:O,MATCH($A86&amp;$A$5,District!$J:$J,0))</f>
        <v>0</v>
      </c>
      <c r="J86" s="29">
        <f>INDEX(District!AG:AG,MATCH($A86&amp;$A$5,District!$J:$J,0))</f>
        <v>0</v>
      </c>
      <c r="K86" s="29">
        <f>INDEX(District!W:W,MATCH($A86&amp;$A$5,District!$J:$J,0))</f>
        <v>0</v>
      </c>
      <c r="L86" s="29">
        <f>INDEX(District!L:L,MATCH($A86&amp;$A$5,District!$J:$J,0))</f>
        <v>0</v>
      </c>
      <c r="M86" s="29">
        <f>INDEX(District!Y:Y,MATCH($A86&amp;$A$5,District!$J:$J,0))</f>
        <v>0</v>
      </c>
      <c r="N86" s="29">
        <f>INDEX(District!X:X,MATCH($A86&amp;$A$5,District!$J:$J,0))</f>
        <v>0</v>
      </c>
      <c r="O86" s="29">
        <f>INDEX(District!AC:AC,MATCH($A86&amp;$A$5,District!$J:$J,0))</f>
        <v>0</v>
      </c>
      <c r="P86" s="29">
        <f>INDEX(District!AF:AF,MATCH($A86&amp;$A$5,District!$J:$J,0))</f>
        <v>0</v>
      </c>
      <c r="Q86" s="29">
        <f>INDEX(District!R:R,MATCH($A86&amp;$A$5,District!$J:$J,0))</f>
        <v>0</v>
      </c>
      <c r="R86" s="29">
        <f>INDEX(District!AH:AH,MATCH($A86&amp;$A$5,District!$J:$J,0))</f>
        <v>0</v>
      </c>
      <c r="S86" s="29">
        <f>INDEX(District!AD:AD,MATCH($A86&amp;$A$5,District!$J:$J,0))</f>
        <v>0</v>
      </c>
      <c r="T86" s="29">
        <f>INDEX(District!K:K,MATCH($A86&amp;$A$5,District!$J:$J,0))</f>
        <v>0</v>
      </c>
      <c r="U86" s="29">
        <f>INDEX(District!Q:Q,MATCH($A86&amp;$A$5,District!$J:$J,0))</f>
        <v>0</v>
      </c>
      <c r="V86" s="29">
        <f>INDEX(District!P:P,MATCH($A86&amp;$A$5,District!$J:$J,0))</f>
        <v>0</v>
      </c>
      <c r="W86" s="29">
        <f>INDEX(District!V:V,MATCH($A86&amp;$A$5,District!$J:$J,0))</f>
        <v>0</v>
      </c>
      <c r="X86" s="29">
        <f>INDEX(District!U:U,MATCH($A86&amp;$A$5,District!$J:$J,0))</f>
        <v>0</v>
      </c>
      <c r="Y86" s="29">
        <f>INDEX(District!S:S,MATCH($A86&amp;$A$5,District!$J:$J,0))</f>
        <v>0</v>
      </c>
    </row>
    <row r="87" spans="1:25" x14ac:dyDescent="0.3">
      <c r="A87" s="71"/>
    </row>
    <row r="89" spans="1:25" x14ac:dyDescent="0.3">
      <c r="A89" s="109" t="s">
        <v>187</v>
      </c>
      <c r="B89" s="109"/>
    </row>
    <row r="90" spans="1:25" x14ac:dyDescent="0.3">
      <c r="A90" s="94"/>
      <c r="B90" s="71"/>
    </row>
    <row r="91" spans="1:25" x14ac:dyDescent="0.3">
      <c r="A91" s="70"/>
      <c r="B91" s="80"/>
    </row>
    <row r="92" spans="1:25" x14ac:dyDescent="0.3">
      <c r="A92" s="70"/>
      <c r="B92" s="112" t="s">
        <v>51</v>
      </c>
      <c r="C92" s="112" t="s">
        <v>54</v>
      </c>
      <c r="D92" s="112" t="s">
        <v>55</v>
      </c>
      <c r="E92" s="112" t="s">
        <v>50</v>
      </c>
      <c r="F92" s="112" t="s">
        <v>67</v>
      </c>
      <c r="G92" s="112" t="s">
        <v>52</v>
      </c>
      <c r="H92" s="112" t="s">
        <v>56</v>
      </c>
      <c r="I92" s="112" t="s">
        <v>68</v>
      </c>
      <c r="J92" s="112" t="s">
        <v>69</v>
      </c>
      <c r="K92" s="112" t="s">
        <v>70</v>
      </c>
      <c r="L92" s="112" t="s">
        <v>71</v>
      </c>
      <c r="M92" s="112" t="s">
        <v>72</v>
      </c>
      <c r="N92" s="112" t="s">
        <v>57</v>
      </c>
      <c r="O92" s="112" t="s">
        <v>73</v>
      </c>
      <c r="P92" s="112" t="s">
        <v>60</v>
      </c>
      <c r="Q92" s="112" t="s">
        <v>74</v>
      </c>
      <c r="R92" s="112" t="s">
        <v>75</v>
      </c>
      <c r="S92" s="112" t="s">
        <v>76</v>
      </c>
      <c r="T92" s="112" t="s">
        <v>77</v>
      </c>
      <c r="U92" s="112" t="s">
        <v>78</v>
      </c>
      <c r="V92" s="112" t="s">
        <v>58</v>
      </c>
      <c r="W92" s="112" t="s">
        <v>79</v>
      </c>
      <c r="X92" s="112" t="s">
        <v>53</v>
      </c>
      <c r="Y92" s="112" t="s">
        <v>59</v>
      </c>
    </row>
    <row r="93" spans="1:25" x14ac:dyDescent="0.3">
      <c r="A93" s="36" t="s">
        <v>181</v>
      </c>
      <c r="B93" s="29">
        <f>INDEX(District!M:M,MATCH($A93&amp;$A$5,District!$J:$J,0))</f>
        <v>1.69971671388102E-2</v>
      </c>
      <c r="C93" s="29">
        <f>INDEX(District!AA:AA,MATCH($A93&amp;$A$5,District!$J:$J,0))</f>
        <v>2.04081632653061E-2</v>
      </c>
      <c r="D93" s="29">
        <f>INDEX(District!AE:AE,MATCH($A93&amp;$A$5,District!$J:$J,0))</f>
        <v>1.18534482758621E-2</v>
      </c>
      <c r="E93" s="29">
        <f>INDEX(District!T:T,MATCH($A93&amp;$A$5,District!$J:$J,0))</f>
        <v>2.9239766081871298E-2</v>
      </c>
      <c r="F93" s="29">
        <f>INDEX(District!AB:AB,MATCH($A93&amp;$A$5,District!$J:$J,0))</f>
        <v>8.1632653061224497E-3</v>
      </c>
      <c r="G93" s="29">
        <f>INDEX(District!N:N,MATCH($A93&amp;$A$5,District!$J:$J,0))</f>
        <v>2.8913260219341999E-2</v>
      </c>
      <c r="H93" s="29">
        <f>INDEX(District!Z:Z,MATCH($A93&amp;$A$5,District!$J:$J,0))</f>
        <v>1.18343195266272E-2</v>
      </c>
      <c r="I93" s="29">
        <f>INDEX(District!O:O,MATCH($A93&amp;$A$5,District!$J:$J,0))</f>
        <v>1.6260162601626001E-2</v>
      </c>
      <c r="J93" s="29">
        <f>INDEX(District!AG:AG,MATCH($A93&amp;$A$5,District!$J:$J,0))</f>
        <v>1.1792452830188699E-2</v>
      </c>
      <c r="K93" s="29">
        <f>INDEX(District!W:W,MATCH($A93&amp;$A$5,District!$J:$J,0))</f>
        <v>1.13851992409867E-2</v>
      </c>
      <c r="L93" s="29">
        <f>INDEX(District!L:L,MATCH($A93&amp;$A$5,District!$J:$J,0))</f>
        <v>3.470715835141E-2</v>
      </c>
      <c r="M93" s="29">
        <f>INDEX(District!Y:Y,MATCH($A93&amp;$A$5,District!$J:$J,0))</f>
        <v>1.5795868772782499E-2</v>
      </c>
      <c r="N93" s="29">
        <f>INDEX(District!X:X,MATCH($A93&amp;$A$5,District!$J:$J,0))</f>
        <v>1.18043844856661E-2</v>
      </c>
      <c r="O93" s="29">
        <f>INDEX(District!AC:AC,MATCH($A93&amp;$A$5,District!$J:$J,0))</f>
        <v>1.55642023346303E-2</v>
      </c>
      <c r="P93" s="29">
        <f>INDEX(District!AF:AF,MATCH($A93&amp;$A$5,District!$J:$J,0))</f>
        <v>1.2820512820512799E-2</v>
      </c>
      <c r="Q93" s="29">
        <f>INDEX(District!R:R,MATCH($A93&amp;$A$5,District!$J:$J,0))</f>
        <v>2.16535433070866E-2</v>
      </c>
      <c r="R93" s="29">
        <f>INDEX(District!AH:AH,MATCH($A93&amp;$A$5,District!$J:$J,0))</f>
        <v>1.4619883040935699E-2</v>
      </c>
      <c r="S93" s="29">
        <f>INDEX(District!AD:AD,MATCH($A93&amp;$A$5,District!$J:$J,0))</f>
        <v>9.2421441774491707E-3</v>
      </c>
      <c r="T93" s="29">
        <f>INDEX(District!K:K,MATCH($A93&amp;$A$5,District!$J:$J,0))</f>
        <v>3.3218785796105398E-2</v>
      </c>
      <c r="U93" s="29">
        <f>INDEX(District!Q:Q,MATCH($A93&amp;$A$5,District!$J:$J,0))</f>
        <v>4.2145593869731802E-2</v>
      </c>
      <c r="V93" s="29">
        <f>INDEX(District!P:P,MATCH($A93&amp;$A$5,District!$J:$J,0))</f>
        <v>4.0133779264213999E-2</v>
      </c>
      <c r="W93" s="29">
        <f>INDEX(District!V:V,MATCH($A93&amp;$A$5,District!$J:$J,0))</f>
        <v>2.1314387211367702E-2</v>
      </c>
      <c r="X93" s="29">
        <f>INDEX(District!U:U,MATCH($A93&amp;$A$5,District!$J:$J,0))</f>
        <v>1.7307692307692302E-2</v>
      </c>
      <c r="Y93" s="29">
        <f>INDEX(District!S:S,MATCH($A93&amp;$A$5,District!$J:$J,0))</f>
        <v>1.8156424581005599E-2</v>
      </c>
    </row>
    <row r="94" spans="1:25" x14ac:dyDescent="0.3">
      <c r="A94" s="36" t="s">
        <v>182</v>
      </c>
      <c r="B94" s="29">
        <f>INDEX(District!M:M,MATCH($A94&amp;$A$5,District!$J:$J,0))</f>
        <v>0</v>
      </c>
      <c r="C94" s="29">
        <f>INDEX(District!AA:AA,MATCH($A94&amp;$A$5,District!$J:$J,0))</f>
        <v>0</v>
      </c>
      <c r="D94" s="29">
        <f>INDEX(District!AE:AE,MATCH($A94&amp;$A$5,District!$J:$J,0))</f>
        <v>0</v>
      </c>
      <c r="E94" s="29">
        <f>INDEX(District!T:T,MATCH($A94&amp;$A$5,District!$J:$J,0))</f>
        <v>0</v>
      </c>
      <c r="F94" s="29">
        <f>INDEX(District!AB:AB,MATCH($A94&amp;$A$5,District!$J:$J,0))</f>
        <v>2.7210884353741499E-3</v>
      </c>
      <c r="G94" s="29">
        <f>INDEX(District!N:N,MATCH($A94&amp;$A$5,District!$J:$J,0))</f>
        <v>0</v>
      </c>
      <c r="H94" s="29">
        <f>INDEX(District!Z:Z,MATCH($A94&amp;$A$5,District!$J:$J,0))</f>
        <v>0</v>
      </c>
      <c r="I94" s="29">
        <f>INDEX(District!O:O,MATCH($A94&amp;$A$5,District!$J:$J,0))</f>
        <v>0</v>
      </c>
      <c r="J94" s="29">
        <f>INDEX(District!AG:AG,MATCH($A94&amp;$A$5,District!$J:$J,0))</f>
        <v>0</v>
      </c>
      <c r="K94" s="29">
        <f>INDEX(District!W:W,MATCH($A94&amp;$A$5,District!$J:$J,0))</f>
        <v>1.89753320683112E-3</v>
      </c>
      <c r="L94" s="29">
        <f>INDEX(District!L:L,MATCH($A94&amp;$A$5,District!$J:$J,0))</f>
        <v>0</v>
      </c>
      <c r="M94" s="29">
        <f>INDEX(District!Y:Y,MATCH($A94&amp;$A$5,District!$J:$J,0))</f>
        <v>0</v>
      </c>
      <c r="N94" s="29">
        <f>INDEX(District!X:X,MATCH($A94&amp;$A$5,District!$J:$J,0))</f>
        <v>0</v>
      </c>
      <c r="O94" s="29">
        <f>INDEX(District!AC:AC,MATCH($A94&amp;$A$5,District!$J:$J,0))</f>
        <v>0</v>
      </c>
      <c r="P94" s="29">
        <f>INDEX(District!AF:AF,MATCH($A94&amp;$A$5,District!$J:$J,0))</f>
        <v>0</v>
      </c>
      <c r="Q94" s="29">
        <f>INDEX(District!R:R,MATCH($A94&amp;$A$5,District!$J:$J,0))</f>
        <v>0</v>
      </c>
      <c r="R94" s="29">
        <f>INDEX(District!AH:AH,MATCH($A94&amp;$A$5,District!$J:$J,0))</f>
        <v>0</v>
      </c>
      <c r="S94" s="29">
        <f>INDEX(District!AD:AD,MATCH($A94&amp;$A$5,District!$J:$J,0))</f>
        <v>0</v>
      </c>
      <c r="T94" s="29">
        <f>INDEX(District!K:K,MATCH($A94&amp;$A$5,District!$J:$J,0))</f>
        <v>0</v>
      </c>
      <c r="U94" s="29">
        <f>INDEX(District!Q:Q,MATCH($A94&amp;$A$5,District!$J:$J,0))</f>
        <v>0</v>
      </c>
      <c r="V94" s="29">
        <f>INDEX(District!P:P,MATCH($A94&amp;$A$5,District!$J:$J,0))</f>
        <v>0</v>
      </c>
      <c r="W94" s="29">
        <f>INDEX(District!V:V,MATCH($A94&amp;$A$5,District!$J:$J,0))</f>
        <v>1.7761989342806399E-3</v>
      </c>
      <c r="X94" s="29">
        <f>INDEX(District!U:U,MATCH($A94&amp;$A$5,District!$J:$J,0))</f>
        <v>0</v>
      </c>
      <c r="Y94" s="29">
        <f>INDEX(District!S:S,MATCH($A94&amp;$A$5,District!$J:$J,0))</f>
        <v>0</v>
      </c>
    </row>
    <row r="95" spans="1:25" x14ac:dyDescent="0.3">
      <c r="A95" s="36" t="s">
        <v>183</v>
      </c>
      <c r="B95" s="29">
        <f>INDEX(District!M:M,MATCH($A95&amp;$A$5,District!$J:$J,0))</f>
        <v>0.43342776203965999</v>
      </c>
      <c r="C95" s="29">
        <f>INDEX(District!AA:AA,MATCH($A95&amp;$A$5,District!$J:$J,0))</f>
        <v>0.50850340136054395</v>
      </c>
      <c r="D95" s="29">
        <f>INDEX(District!AE:AE,MATCH($A95&amp;$A$5,District!$J:$J,0))</f>
        <v>0.475215517241379</v>
      </c>
      <c r="E95" s="29">
        <f>INDEX(District!T:T,MATCH($A95&amp;$A$5,District!$J:$J,0))</f>
        <v>0.45224171539961</v>
      </c>
      <c r="F95" s="29">
        <f>INDEX(District!AB:AB,MATCH($A95&amp;$A$5,District!$J:$J,0))</f>
        <v>0.470748299319728</v>
      </c>
      <c r="G95" s="29">
        <f>INDEX(District!N:N,MATCH($A95&amp;$A$5,District!$J:$J,0))</f>
        <v>0.47058823529411797</v>
      </c>
      <c r="H95" s="29">
        <f>INDEX(District!Z:Z,MATCH($A95&amp;$A$5,District!$J:$J,0))</f>
        <v>0.47731755424063099</v>
      </c>
      <c r="I95" s="29">
        <f>INDEX(District!O:O,MATCH($A95&amp;$A$5,District!$J:$J,0))</f>
        <v>0.47154471544715398</v>
      </c>
      <c r="J95" s="29">
        <f>INDEX(District!AG:AG,MATCH($A95&amp;$A$5,District!$J:$J,0))</f>
        <v>0.445754716981132</v>
      </c>
      <c r="K95" s="29">
        <f>INDEX(District!W:W,MATCH($A95&amp;$A$5,District!$J:$J,0))</f>
        <v>0.453510436432638</v>
      </c>
      <c r="L95" s="29">
        <f>INDEX(District!L:L,MATCH($A95&amp;$A$5,District!$J:$J,0))</f>
        <v>0.45119305856832997</v>
      </c>
      <c r="M95" s="29">
        <f>INDEX(District!Y:Y,MATCH($A95&amp;$A$5,District!$J:$J,0))</f>
        <v>0.42891859052247899</v>
      </c>
      <c r="N95" s="29">
        <f>INDEX(District!X:X,MATCH($A95&amp;$A$5,District!$J:$J,0))</f>
        <v>0.47386172006745397</v>
      </c>
      <c r="O95" s="29">
        <f>INDEX(District!AC:AC,MATCH($A95&amp;$A$5,District!$J:$J,0))</f>
        <v>0.49027237354085601</v>
      </c>
      <c r="P95" s="29">
        <f>INDEX(District!AF:AF,MATCH($A95&amp;$A$5,District!$J:$J,0))</f>
        <v>0.48504273504273498</v>
      </c>
      <c r="Q95" s="29">
        <f>INDEX(District!R:R,MATCH($A95&amp;$A$5,District!$J:$J,0))</f>
        <v>0.50590551181102394</v>
      </c>
      <c r="R95" s="29">
        <f>INDEX(District!AH:AH,MATCH($A95&amp;$A$5,District!$J:$J,0))</f>
        <v>0.43274853801169599</v>
      </c>
      <c r="S95" s="29">
        <f>INDEX(District!AD:AD,MATCH($A95&amp;$A$5,District!$J:$J,0))</f>
        <v>0.46210720887245799</v>
      </c>
      <c r="T95" s="29">
        <f>INDEX(District!K:K,MATCH($A95&amp;$A$5,District!$J:$J,0))</f>
        <v>0.43871706758304702</v>
      </c>
      <c r="U95" s="29">
        <f>INDEX(District!Q:Q,MATCH($A95&amp;$A$5,District!$J:$J,0))</f>
        <v>0.44252873563218398</v>
      </c>
      <c r="V95" s="29">
        <f>INDEX(District!P:P,MATCH($A95&amp;$A$5,District!$J:$J,0))</f>
        <v>0.42920847268673401</v>
      </c>
      <c r="W95" s="29">
        <f>INDEX(District!V:V,MATCH($A95&amp;$A$5,District!$J:$J,0))</f>
        <v>0.46181172291296602</v>
      </c>
      <c r="X95" s="29">
        <f>INDEX(District!U:U,MATCH($A95&amp;$A$5,District!$J:$J,0))</f>
        <v>0.42692307692307702</v>
      </c>
      <c r="Y95" s="29">
        <f>INDEX(District!S:S,MATCH($A95&amp;$A$5,District!$J:$J,0))</f>
        <v>0.44134078212290501</v>
      </c>
    </row>
    <row r="96" spans="1:25" x14ac:dyDescent="0.3">
      <c r="A96" s="36" t="s">
        <v>185</v>
      </c>
      <c r="B96" s="29">
        <f>INDEX(District!M:M,MATCH($A96&amp;$A$5,District!$J:$J,0))</f>
        <v>0.5</v>
      </c>
      <c r="C96" s="29">
        <f>INDEX(District!AA:AA,MATCH($A96&amp;$A$5,District!$J:$J,0))</f>
        <v>0.421768707482993</v>
      </c>
      <c r="D96" s="29">
        <f>INDEX(District!AE:AE,MATCH($A96&amp;$A$5,District!$J:$J,0))</f>
        <v>0.42349137931034497</v>
      </c>
      <c r="E96" s="29">
        <f>INDEX(District!T:T,MATCH($A96&amp;$A$5,District!$J:$J,0))</f>
        <v>0.461988304093567</v>
      </c>
      <c r="F96" s="29">
        <f>INDEX(District!AB:AB,MATCH($A96&amp;$A$5,District!$J:$J,0))</f>
        <v>0.45850340136054402</v>
      </c>
      <c r="G96" s="29">
        <f>INDEX(District!N:N,MATCH($A96&amp;$A$5,District!$J:$J,0))</f>
        <v>0.40478564307078801</v>
      </c>
      <c r="H96" s="29">
        <f>INDEX(District!Z:Z,MATCH($A96&amp;$A$5,District!$J:$J,0))</f>
        <v>0.43786982248520701</v>
      </c>
      <c r="I96" s="29">
        <f>INDEX(District!O:O,MATCH($A96&amp;$A$5,District!$J:$J,0))</f>
        <v>0.43292682926829301</v>
      </c>
      <c r="J96" s="29">
        <f>INDEX(District!AG:AG,MATCH($A96&amp;$A$5,District!$J:$J,0))</f>
        <v>0.51179245283018904</v>
      </c>
      <c r="K96" s="29">
        <f>INDEX(District!W:W,MATCH($A96&amp;$A$5,District!$J:$J,0))</f>
        <v>0.44592030360531298</v>
      </c>
      <c r="L96" s="29">
        <f>INDEX(District!L:L,MATCH($A96&amp;$A$5,District!$J:$J,0))</f>
        <v>0.41431670281995697</v>
      </c>
      <c r="M96" s="29">
        <f>INDEX(District!Y:Y,MATCH($A96&amp;$A$5,District!$J:$J,0))</f>
        <v>0.49817739975698699</v>
      </c>
      <c r="N96" s="29">
        <f>INDEX(District!X:X,MATCH($A96&amp;$A$5,District!$J:$J,0))</f>
        <v>0.438448566610455</v>
      </c>
      <c r="O96" s="29">
        <f>INDEX(District!AC:AC,MATCH($A96&amp;$A$5,District!$J:$J,0))</f>
        <v>0.42217898832684803</v>
      </c>
      <c r="P96" s="29">
        <f>INDEX(District!AF:AF,MATCH($A96&amp;$A$5,District!$J:$J,0))</f>
        <v>0.41239316239316198</v>
      </c>
      <c r="Q96" s="29">
        <f>INDEX(District!R:R,MATCH($A96&amp;$A$5,District!$J:$J,0))</f>
        <v>0.40157480314960597</v>
      </c>
      <c r="R96" s="29">
        <f>INDEX(District!AH:AH,MATCH($A96&amp;$A$5,District!$J:$J,0))</f>
        <v>0.48538011695906402</v>
      </c>
      <c r="S96" s="29">
        <f>INDEX(District!AD:AD,MATCH($A96&amp;$A$5,District!$J:$J,0))</f>
        <v>0.47504621072088699</v>
      </c>
      <c r="T96" s="29">
        <f>INDEX(District!K:K,MATCH($A96&amp;$A$5,District!$J:$J,0))</f>
        <v>0.46162657502863702</v>
      </c>
      <c r="U96" s="29">
        <f>INDEX(District!Q:Q,MATCH($A96&amp;$A$5,District!$J:$J,0))</f>
        <v>0.45402298850574702</v>
      </c>
      <c r="V96" s="29">
        <f>INDEX(District!P:P,MATCH($A96&amp;$A$5,District!$J:$J,0))</f>
        <v>0.46488294314381301</v>
      </c>
      <c r="W96" s="29">
        <f>INDEX(District!V:V,MATCH($A96&amp;$A$5,District!$J:$J,0))</f>
        <v>0.46358792184724701</v>
      </c>
      <c r="X96" s="29">
        <f>INDEX(District!U:U,MATCH($A96&amp;$A$5,District!$J:$J,0))</f>
        <v>0.49038461538461497</v>
      </c>
      <c r="Y96" s="29">
        <f>INDEX(District!S:S,MATCH($A96&amp;$A$5,District!$J:$J,0))</f>
        <v>0.47067039106145298</v>
      </c>
    </row>
    <row r="97" spans="1:25" x14ac:dyDescent="0.3">
      <c r="A97" s="36" t="s">
        <v>186</v>
      </c>
      <c r="B97" s="29">
        <f>INDEX(District!M:M,MATCH($A97&amp;$A$5,District!$J:$J,0))</f>
        <v>3.82436260623229E-2</v>
      </c>
      <c r="C97" s="29">
        <f>INDEX(District!AA:AA,MATCH($A97&amp;$A$5,District!$J:$J,0))</f>
        <v>4.9319727891156503E-2</v>
      </c>
      <c r="D97" s="29">
        <f>INDEX(District!AE:AE,MATCH($A97&amp;$A$5,District!$J:$J,0))</f>
        <v>8.7284482758620704E-2</v>
      </c>
      <c r="E97" s="29">
        <f>INDEX(District!T:T,MATCH($A97&amp;$A$5,District!$J:$J,0))</f>
        <v>5.2631578947368397E-2</v>
      </c>
      <c r="F97" s="29">
        <f>INDEX(District!AB:AB,MATCH($A97&amp;$A$5,District!$J:$J,0))</f>
        <v>5.9863945578231298E-2</v>
      </c>
      <c r="G97" s="29">
        <f>INDEX(District!N:N,MATCH($A97&amp;$A$5,District!$J:$J,0))</f>
        <v>9.5712861415752706E-2</v>
      </c>
      <c r="H97" s="29">
        <f>INDEX(District!Z:Z,MATCH($A97&amp;$A$5,District!$J:$J,0))</f>
        <v>7.1005917159763302E-2</v>
      </c>
      <c r="I97" s="29">
        <f>INDEX(District!O:O,MATCH($A97&amp;$A$5,District!$J:$J,0))</f>
        <v>7.9268292682926803E-2</v>
      </c>
      <c r="J97" s="29">
        <f>INDEX(District!AG:AG,MATCH($A97&amp;$A$5,District!$J:$J,0))</f>
        <v>2.83018867924528E-2</v>
      </c>
      <c r="K97" s="29">
        <f>INDEX(District!W:W,MATCH($A97&amp;$A$5,District!$J:$J,0))</f>
        <v>8.5388994307400407E-2</v>
      </c>
      <c r="L97" s="29">
        <f>INDEX(District!L:L,MATCH($A97&amp;$A$5,District!$J:$J,0))</f>
        <v>9.9783080260303705E-2</v>
      </c>
      <c r="M97" s="29">
        <f>INDEX(District!Y:Y,MATCH($A97&amp;$A$5,District!$J:$J,0))</f>
        <v>5.3462940461725401E-2</v>
      </c>
      <c r="N97" s="29">
        <f>INDEX(District!X:X,MATCH($A97&amp;$A$5,District!$J:$J,0))</f>
        <v>7.5885328836425001E-2</v>
      </c>
      <c r="O97" s="29">
        <f>INDEX(District!AC:AC,MATCH($A97&amp;$A$5,District!$J:$J,0))</f>
        <v>7.1984435797665405E-2</v>
      </c>
      <c r="P97" s="29">
        <f>INDEX(District!AF:AF,MATCH($A97&amp;$A$5,District!$J:$J,0))</f>
        <v>8.9743589743589702E-2</v>
      </c>
      <c r="Q97" s="29">
        <f>INDEX(District!R:R,MATCH($A97&amp;$A$5,District!$J:$J,0))</f>
        <v>7.0866141732283505E-2</v>
      </c>
      <c r="R97" s="29">
        <f>INDEX(District!AH:AH,MATCH($A97&amp;$A$5,District!$J:$J,0))</f>
        <v>6.4327485380116997E-2</v>
      </c>
      <c r="S97" s="29">
        <f>INDEX(District!AD:AD,MATCH($A97&amp;$A$5,District!$J:$J,0))</f>
        <v>5.3604436229205202E-2</v>
      </c>
      <c r="T97" s="29">
        <f>INDEX(District!K:K,MATCH($A97&amp;$A$5,District!$J:$J,0))</f>
        <v>6.4146620847651797E-2</v>
      </c>
      <c r="U97" s="29">
        <f>INDEX(District!Q:Q,MATCH($A97&amp;$A$5,District!$J:$J,0))</f>
        <v>6.1302681992337203E-2</v>
      </c>
      <c r="V97" s="29">
        <f>INDEX(District!P:P,MATCH($A97&amp;$A$5,District!$J:$J,0))</f>
        <v>6.3545150501672198E-2</v>
      </c>
      <c r="W97" s="29">
        <f>INDEX(District!V:V,MATCH($A97&amp;$A$5,District!$J:$J,0))</f>
        <v>4.9733570159857902E-2</v>
      </c>
      <c r="X97" s="29">
        <f>INDEX(District!U:U,MATCH($A97&amp;$A$5,District!$J:$J,0))</f>
        <v>6.34615384615385E-2</v>
      </c>
      <c r="Y97" s="29">
        <f>INDEX(District!S:S,MATCH($A97&amp;$A$5,District!$J:$J,0))</f>
        <v>6.8435754189944104E-2</v>
      </c>
    </row>
    <row r="98" spans="1:25" x14ac:dyDescent="0.3">
      <c r="A98" s="36" t="s">
        <v>180</v>
      </c>
      <c r="B98" s="29">
        <f>INDEX(District!M:M,MATCH($A98&amp;$A$5,District!$J:$J,0))</f>
        <v>9.9150141643059506E-3</v>
      </c>
      <c r="C98" s="29">
        <f>INDEX(District!AA:AA,MATCH($A98&amp;$A$5,District!$J:$J,0))</f>
        <v>0</v>
      </c>
      <c r="D98" s="29">
        <f>INDEX(District!AE:AE,MATCH($A98&amp;$A$5,District!$J:$J,0))</f>
        <v>1.07758620689655E-3</v>
      </c>
      <c r="E98" s="29">
        <f>INDEX(District!T:T,MATCH($A98&amp;$A$5,District!$J:$J,0))</f>
        <v>1.9493177387914201E-3</v>
      </c>
      <c r="F98" s="29">
        <f>INDEX(District!AB:AB,MATCH($A98&amp;$A$5,District!$J:$J,0))</f>
        <v>0</v>
      </c>
      <c r="G98" s="29">
        <f>INDEX(District!N:N,MATCH($A98&amp;$A$5,District!$J:$J,0))</f>
        <v>0</v>
      </c>
      <c r="H98" s="29">
        <f>INDEX(District!Z:Z,MATCH($A98&amp;$A$5,District!$J:$J,0))</f>
        <v>0</v>
      </c>
      <c r="I98" s="29">
        <f>INDEX(District!O:O,MATCH($A98&amp;$A$5,District!$J:$J,0))</f>
        <v>0</v>
      </c>
      <c r="J98" s="29">
        <f>INDEX(District!AG:AG,MATCH($A98&amp;$A$5,District!$J:$J,0))</f>
        <v>0</v>
      </c>
      <c r="K98" s="29">
        <f>INDEX(District!W:W,MATCH($A98&amp;$A$5,District!$J:$J,0))</f>
        <v>1.89753320683112E-3</v>
      </c>
      <c r="L98" s="29">
        <f>INDEX(District!L:L,MATCH($A98&amp;$A$5,District!$J:$J,0))</f>
        <v>0</v>
      </c>
      <c r="M98" s="29">
        <f>INDEX(District!Y:Y,MATCH($A98&amp;$A$5,District!$J:$J,0))</f>
        <v>0</v>
      </c>
      <c r="N98" s="29">
        <f>INDEX(District!X:X,MATCH($A98&amp;$A$5,District!$J:$J,0))</f>
        <v>0</v>
      </c>
      <c r="O98" s="29">
        <f>INDEX(District!AC:AC,MATCH($A98&amp;$A$5,District!$J:$J,0))</f>
        <v>0</v>
      </c>
      <c r="P98" s="29">
        <f>INDEX(District!AF:AF,MATCH($A98&amp;$A$5,District!$J:$J,0))</f>
        <v>0</v>
      </c>
      <c r="Q98" s="29">
        <f>INDEX(District!R:R,MATCH($A98&amp;$A$5,District!$J:$J,0))</f>
        <v>0</v>
      </c>
      <c r="R98" s="29">
        <f>INDEX(District!AH:AH,MATCH($A98&amp;$A$5,District!$J:$J,0))</f>
        <v>0</v>
      </c>
      <c r="S98" s="29">
        <f>INDEX(District!AD:AD,MATCH($A98&amp;$A$5,District!$J:$J,0))</f>
        <v>0</v>
      </c>
      <c r="T98" s="29">
        <f>INDEX(District!K:K,MATCH($A98&amp;$A$5,District!$J:$J,0))</f>
        <v>0</v>
      </c>
      <c r="U98" s="29">
        <f>INDEX(District!Q:Q,MATCH($A98&amp;$A$5,District!$J:$J,0))</f>
        <v>0</v>
      </c>
      <c r="V98" s="29">
        <f>INDEX(District!P:P,MATCH($A98&amp;$A$5,District!$J:$J,0))</f>
        <v>1.11482720178372E-3</v>
      </c>
      <c r="W98" s="29">
        <f>INDEX(District!V:V,MATCH($A98&amp;$A$5,District!$J:$J,0))</f>
        <v>1.7761989342806399E-3</v>
      </c>
      <c r="X98" s="29">
        <f>INDEX(District!U:U,MATCH($A98&amp;$A$5,District!$J:$J,0))</f>
        <v>0</v>
      </c>
      <c r="Y98" s="29">
        <f>INDEX(District!S:S,MATCH($A98&amp;$A$5,District!$J:$J,0))</f>
        <v>0</v>
      </c>
    </row>
    <row r="99" spans="1:25" x14ac:dyDescent="0.3">
      <c r="A99" s="36" t="s">
        <v>184</v>
      </c>
      <c r="B99" s="29">
        <f>INDEX(District!M:M,MATCH($A99&amp;$A$5,District!$J:$J,0))</f>
        <v>1.4164305949008499E-3</v>
      </c>
      <c r="C99" s="29">
        <f>INDEX(District!AA:AA,MATCH($A99&amp;$A$5,District!$J:$J,0))</f>
        <v>0</v>
      </c>
      <c r="D99" s="29">
        <f>INDEX(District!AE:AE,MATCH($A99&amp;$A$5,District!$J:$J,0))</f>
        <v>1.07758620689655E-3</v>
      </c>
      <c r="E99" s="29">
        <f>INDEX(District!T:T,MATCH($A99&amp;$A$5,District!$J:$J,0))</f>
        <v>1.9493177387914201E-3</v>
      </c>
      <c r="F99" s="29">
        <f>INDEX(District!AB:AB,MATCH($A99&amp;$A$5,District!$J:$J,0))</f>
        <v>0</v>
      </c>
      <c r="G99" s="29">
        <f>INDEX(District!N:N,MATCH($A99&amp;$A$5,District!$J:$J,0))</f>
        <v>0</v>
      </c>
      <c r="H99" s="29">
        <f>INDEX(District!Z:Z,MATCH($A99&amp;$A$5,District!$J:$J,0))</f>
        <v>1.9723865877711998E-3</v>
      </c>
      <c r="I99" s="29">
        <f>INDEX(District!O:O,MATCH($A99&amp;$A$5,District!$J:$J,0))</f>
        <v>0</v>
      </c>
      <c r="J99" s="29">
        <f>INDEX(District!AG:AG,MATCH($A99&amp;$A$5,District!$J:$J,0))</f>
        <v>2.3584905660377401E-3</v>
      </c>
      <c r="K99" s="29">
        <f>INDEX(District!W:W,MATCH($A99&amp;$A$5,District!$J:$J,0))</f>
        <v>0</v>
      </c>
      <c r="L99" s="29">
        <f>INDEX(District!L:L,MATCH($A99&amp;$A$5,District!$J:$J,0))</f>
        <v>0</v>
      </c>
      <c r="M99" s="29">
        <f>INDEX(District!Y:Y,MATCH($A99&amp;$A$5,District!$J:$J,0))</f>
        <v>3.6452004860267301E-3</v>
      </c>
      <c r="N99" s="29">
        <f>INDEX(District!X:X,MATCH($A99&amp;$A$5,District!$J:$J,0))</f>
        <v>0</v>
      </c>
      <c r="O99" s="29">
        <f>INDEX(District!AC:AC,MATCH($A99&amp;$A$5,District!$J:$J,0))</f>
        <v>0</v>
      </c>
      <c r="P99" s="29">
        <f>INDEX(District!AF:AF,MATCH($A99&amp;$A$5,District!$J:$J,0))</f>
        <v>0</v>
      </c>
      <c r="Q99" s="29">
        <f>INDEX(District!R:R,MATCH($A99&amp;$A$5,District!$J:$J,0))</f>
        <v>0</v>
      </c>
      <c r="R99" s="29">
        <f>INDEX(District!AH:AH,MATCH($A99&amp;$A$5,District!$J:$J,0))</f>
        <v>2.92397660818713E-3</v>
      </c>
      <c r="S99" s="29">
        <f>INDEX(District!AD:AD,MATCH($A99&amp;$A$5,District!$J:$J,0))</f>
        <v>0</v>
      </c>
      <c r="T99" s="29">
        <f>INDEX(District!K:K,MATCH($A99&amp;$A$5,District!$J:$J,0))</f>
        <v>2.2909507445589899E-3</v>
      </c>
      <c r="U99" s="29">
        <f>INDEX(District!Q:Q,MATCH($A99&amp;$A$5,District!$J:$J,0))</f>
        <v>0</v>
      </c>
      <c r="V99" s="29">
        <f>INDEX(District!P:P,MATCH($A99&amp;$A$5,District!$J:$J,0))</f>
        <v>1.11482720178372E-3</v>
      </c>
      <c r="W99" s="29">
        <f>INDEX(District!V:V,MATCH($A99&amp;$A$5,District!$J:$J,0))</f>
        <v>0</v>
      </c>
      <c r="X99" s="29">
        <f>INDEX(District!U:U,MATCH($A99&amp;$A$5,District!$J:$J,0))</f>
        <v>1.9230769230769199E-3</v>
      </c>
      <c r="Y99" s="29">
        <f>INDEX(District!S:S,MATCH($A99&amp;$A$5,District!$J:$J,0))</f>
        <v>1.3966480446927401E-3</v>
      </c>
    </row>
    <row r="100" spans="1:25" x14ac:dyDescent="0.3">
      <c r="A100" s="39"/>
    </row>
  </sheetData>
  <mergeCells count="1">
    <mergeCell ref="A89:B8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19"/>
  <sheetViews>
    <sheetView topLeftCell="D1" zoomScale="85" zoomScaleNormal="85" workbookViewId="0">
      <selection activeCell="H90" sqref="H90"/>
    </sheetView>
  </sheetViews>
  <sheetFormatPr defaultColWidth="8.90625" defaultRowHeight="14.5" x14ac:dyDescent="0.35"/>
  <cols>
    <col min="2" max="2" width="13.81640625" customWidth="1"/>
    <col min="3" max="3" width="15.1796875" customWidth="1"/>
    <col min="4" max="4" width="17.36328125" customWidth="1"/>
    <col min="5" max="5" width="15" customWidth="1"/>
    <col min="6" max="6" width="14.7265625" customWidth="1"/>
    <col min="7" max="7" width="27.81640625" customWidth="1"/>
    <col min="8" max="8" width="21.7265625" customWidth="1"/>
    <col min="9" max="9" width="42.90625" customWidth="1"/>
    <col min="10" max="10" width="22.453125" customWidth="1"/>
    <col min="11" max="11" width="9" bestFit="1" customWidth="1"/>
    <col min="12" max="12" width="14.90625" style="72" bestFit="1" customWidth="1"/>
  </cols>
  <sheetData>
    <row r="1" spans="1:13" s="1" customFormat="1" ht="28.5" x14ac:dyDescent="0.35">
      <c r="A1" s="52" t="s">
        <v>41</v>
      </c>
      <c r="B1" s="52" t="s">
        <v>42</v>
      </c>
      <c r="C1" s="52" t="s">
        <v>43</v>
      </c>
      <c r="D1" s="52" t="s">
        <v>44</v>
      </c>
      <c r="E1" s="52" t="s">
        <v>0</v>
      </c>
      <c r="F1" s="52" t="s">
        <v>45</v>
      </c>
      <c r="G1" s="52" t="s">
        <v>46</v>
      </c>
      <c r="H1" s="52" t="s">
        <v>47</v>
      </c>
      <c r="I1" s="52" t="s">
        <v>48</v>
      </c>
      <c r="J1" s="53" t="s">
        <v>1</v>
      </c>
      <c r="K1" s="52" t="s">
        <v>2</v>
      </c>
      <c r="L1" s="72" t="s">
        <v>10</v>
      </c>
    </row>
    <row r="2" spans="1:13" x14ac:dyDescent="0.35">
      <c r="A2" s="32" t="s">
        <v>3</v>
      </c>
      <c r="B2" s="32" t="s">
        <v>80</v>
      </c>
      <c r="C2" s="32" t="s">
        <v>81</v>
      </c>
      <c r="D2" s="32" t="s">
        <v>194</v>
      </c>
      <c r="E2" s="32" t="s">
        <v>11</v>
      </c>
      <c r="F2" s="32" t="s">
        <v>12</v>
      </c>
      <c r="G2" s="33" t="s">
        <v>85</v>
      </c>
      <c r="H2" s="33" t="s">
        <v>82</v>
      </c>
      <c r="I2" s="32" t="str">
        <f>CONCATENATE(G2,H2)</f>
        <v>Gender respondent : Female</v>
      </c>
      <c r="J2" s="32" t="str">
        <f>CONCATENATE(G2,H2,F2)</f>
        <v>Gender respondent : FemaleLebanese</v>
      </c>
      <c r="K2" s="34">
        <f>L2*100</f>
        <v>52.066502665764105</v>
      </c>
      <c r="L2" s="72">
        <v>0.52066502665764103</v>
      </c>
      <c r="M2" s="42"/>
    </row>
    <row r="3" spans="1:13" x14ac:dyDescent="0.35">
      <c r="A3" s="32" t="s">
        <v>3</v>
      </c>
      <c r="B3" s="32" t="s">
        <v>80</v>
      </c>
      <c r="C3" s="32" t="s">
        <v>81</v>
      </c>
      <c r="D3" s="32" t="s">
        <v>194</v>
      </c>
      <c r="E3" s="32" t="s">
        <v>11</v>
      </c>
      <c r="F3" s="32" t="s">
        <v>12</v>
      </c>
      <c r="G3" s="33" t="s">
        <v>85</v>
      </c>
      <c r="H3" s="33" t="s">
        <v>83</v>
      </c>
      <c r="I3" s="32" t="str">
        <f t="shared" ref="I3:I50" si="0">CONCATENATE(G3,H3)</f>
        <v>Gender respondent : Male</v>
      </c>
      <c r="J3" s="32" t="str">
        <f t="shared" ref="J3:J50" si="1">CONCATENATE(G3,H3,F3)</f>
        <v>Gender respondent : MaleLebanese</v>
      </c>
      <c r="K3" s="34">
        <f t="shared" ref="K3:K67" si="2">L3*100</f>
        <v>47.901442572771899</v>
      </c>
      <c r="L3" s="72">
        <v>0.47901442572771902</v>
      </c>
      <c r="M3" s="42"/>
    </row>
    <row r="4" spans="1:13" x14ac:dyDescent="0.35">
      <c r="A4" s="32" t="s">
        <v>3</v>
      </c>
      <c r="B4" s="32" t="s">
        <v>80</v>
      </c>
      <c r="C4" s="32" t="s">
        <v>81</v>
      </c>
      <c r="D4" s="32" t="s">
        <v>194</v>
      </c>
      <c r="E4" s="32" t="s">
        <v>11</v>
      </c>
      <c r="F4" s="32" t="s">
        <v>12</v>
      </c>
      <c r="G4" s="33" t="s">
        <v>85</v>
      </c>
      <c r="H4" s="33" t="s">
        <v>84</v>
      </c>
      <c r="I4" s="32" t="str">
        <f t="shared" si="0"/>
        <v>Gender respondent : Gender non-conforming</v>
      </c>
      <c r="J4" s="32" t="str">
        <f t="shared" si="1"/>
        <v>Gender respondent : Gender non-conformingLebanese</v>
      </c>
      <c r="K4" s="34">
        <f t="shared" si="2"/>
        <v>3.2054761464045602E-2</v>
      </c>
      <c r="L4" s="72">
        <v>3.2054761464045601E-4</v>
      </c>
      <c r="M4" s="42"/>
    </row>
    <row r="5" spans="1:13" x14ac:dyDescent="0.35">
      <c r="A5" s="32" t="s">
        <v>3</v>
      </c>
      <c r="B5" s="32" t="s">
        <v>80</v>
      </c>
      <c r="C5" s="32" t="s">
        <v>81</v>
      </c>
      <c r="D5" s="32" t="s">
        <v>194</v>
      </c>
      <c r="E5" s="32" t="s">
        <v>11</v>
      </c>
      <c r="F5" s="32" t="s">
        <v>49</v>
      </c>
      <c r="G5" s="33" t="s">
        <v>85</v>
      </c>
      <c r="H5" s="33" t="s">
        <v>82</v>
      </c>
      <c r="I5" s="32" t="str">
        <f t="shared" si="0"/>
        <v>Gender respondent : Female</v>
      </c>
      <c r="J5" s="32" t="str">
        <f t="shared" si="1"/>
        <v>Gender respondent : FemaleMigrants</v>
      </c>
      <c r="K5" s="34">
        <f t="shared" si="2"/>
        <v>51.826955859523807</v>
      </c>
      <c r="L5" s="72">
        <v>0.51826955859523804</v>
      </c>
    </row>
    <row r="6" spans="1:13" x14ac:dyDescent="0.35">
      <c r="A6" s="32" t="s">
        <v>3</v>
      </c>
      <c r="B6" s="32" t="s">
        <v>80</v>
      </c>
      <c r="C6" s="32" t="s">
        <v>81</v>
      </c>
      <c r="D6" s="32" t="s">
        <v>194</v>
      </c>
      <c r="E6" s="32" t="s">
        <v>11</v>
      </c>
      <c r="F6" s="32" t="s">
        <v>49</v>
      </c>
      <c r="G6" s="33" t="s">
        <v>85</v>
      </c>
      <c r="H6" s="33" t="s">
        <v>83</v>
      </c>
      <c r="I6" s="32" t="str">
        <f t="shared" si="0"/>
        <v>Gender respondent : Male</v>
      </c>
      <c r="J6" s="32" t="str">
        <f t="shared" si="1"/>
        <v>Gender respondent : MaleMigrants</v>
      </c>
      <c r="K6" s="34">
        <f t="shared" si="2"/>
        <v>48.1730441404762</v>
      </c>
      <c r="L6" s="72">
        <v>0.48173044140476201</v>
      </c>
    </row>
    <row r="7" spans="1:13" x14ac:dyDescent="0.35">
      <c r="A7" s="32" t="s">
        <v>3</v>
      </c>
      <c r="B7" s="32" t="s">
        <v>80</v>
      </c>
      <c r="C7" s="32" t="s">
        <v>81</v>
      </c>
      <c r="D7" s="32" t="s">
        <v>194</v>
      </c>
      <c r="E7" s="32" t="s">
        <v>11</v>
      </c>
      <c r="F7" s="32" t="s">
        <v>49</v>
      </c>
      <c r="G7" s="33" t="s">
        <v>85</v>
      </c>
      <c r="H7" s="33" t="s">
        <v>84</v>
      </c>
      <c r="I7" s="32" t="str">
        <f t="shared" si="0"/>
        <v>Gender respondent : Gender non-conforming</v>
      </c>
      <c r="J7" s="32" t="str">
        <f t="shared" si="1"/>
        <v>Gender respondent : Gender non-conformingMigrants</v>
      </c>
      <c r="K7" s="34">
        <v>0</v>
      </c>
      <c r="L7" s="72">
        <v>3.2054761464045601E-4</v>
      </c>
      <c r="M7" s="42"/>
    </row>
    <row r="8" spans="1:13" x14ac:dyDescent="0.35">
      <c r="A8" s="32" t="s">
        <v>3</v>
      </c>
      <c r="B8" s="32" t="s">
        <v>80</v>
      </c>
      <c r="C8" s="32" t="s">
        <v>81</v>
      </c>
      <c r="D8" s="32" t="s">
        <v>194</v>
      </c>
      <c r="E8" s="32" t="s">
        <v>11</v>
      </c>
      <c r="F8" s="32" t="s">
        <v>13</v>
      </c>
      <c r="G8" s="33" t="s">
        <v>85</v>
      </c>
      <c r="H8" s="33" t="s">
        <v>82</v>
      </c>
      <c r="I8" s="32" t="str">
        <f t="shared" si="0"/>
        <v>Gender respondent : Female</v>
      </c>
      <c r="J8" s="32" t="str">
        <f t="shared" si="1"/>
        <v>Gender respondent : FemalePRL</v>
      </c>
      <c r="K8" s="34">
        <f t="shared" si="2"/>
        <v>51.237320276794499</v>
      </c>
      <c r="L8" s="72">
        <v>0.51237320276794496</v>
      </c>
    </row>
    <row r="9" spans="1:13" x14ac:dyDescent="0.35">
      <c r="A9" s="32" t="s">
        <v>3</v>
      </c>
      <c r="B9" s="32" t="s">
        <v>80</v>
      </c>
      <c r="C9" s="32" t="s">
        <v>81</v>
      </c>
      <c r="D9" s="32" t="s">
        <v>194</v>
      </c>
      <c r="E9" s="32" t="s">
        <v>11</v>
      </c>
      <c r="F9" s="32" t="s">
        <v>13</v>
      </c>
      <c r="G9" s="33" t="s">
        <v>85</v>
      </c>
      <c r="H9" s="68" t="s">
        <v>83</v>
      </c>
      <c r="I9" s="32" t="str">
        <f t="shared" si="0"/>
        <v>Gender respondent : Male</v>
      </c>
      <c r="J9" s="32" t="str">
        <f t="shared" si="1"/>
        <v>Gender respondent : MalePRL</v>
      </c>
      <c r="K9" s="34">
        <f t="shared" si="2"/>
        <v>48.762679723205501</v>
      </c>
      <c r="L9" s="72">
        <v>0.48762679723205499</v>
      </c>
    </row>
    <row r="10" spans="1:13" x14ac:dyDescent="0.35">
      <c r="A10" s="32" t="s">
        <v>3</v>
      </c>
      <c r="B10" s="32" t="s">
        <v>80</v>
      </c>
      <c r="C10" s="32" t="s">
        <v>81</v>
      </c>
      <c r="D10" s="32" t="s">
        <v>194</v>
      </c>
      <c r="E10" s="32" t="s">
        <v>11</v>
      </c>
      <c r="F10" s="32" t="s">
        <v>13</v>
      </c>
      <c r="G10" s="33" t="s">
        <v>85</v>
      </c>
      <c r="H10" s="33" t="s">
        <v>84</v>
      </c>
      <c r="I10" s="32" t="str">
        <f t="shared" ref="I10" si="3">CONCATENATE(G10,H10)</f>
        <v>Gender respondent : Gender non-conforming</v>
      </c>
      <c r="J10" s="32" t="str">
        <f t="shared" ref="J10" si="4">CONCATENATE(G10,H10,F10)</f>
        <v>Gender respondent : Gender non-conformingPRL</v>
      </c>
      <c r="K10" s="34">
        <v>0</v>
      </c>
      <c r="L10" s="72">
        <v>3.2054761464045601E-4</v>
      </c>
      <c r="M10" s="42"/>
    </row>
    <row r="11" spans="1:13" x14ac:dyDescent="0.35">
      <c r="A11" s="32" t="s">
        <v>3</v>
      </c>
      <c r="B11" s="32" t="s">
        <v>80</v>
      </c>
      <c r="C11" s="32" t="s">
        <v>86</v>
      </c>
      <c r="D11" s="32"/>
      <c r="E11" s="32" t="s">
        <v>11</v>
      </c>
      <c r="F11" s="32" t="s">
        <v>49</v>
      </c>
      <c r="G11" s="66" t="s">
        <v>87</v>
      </c>
      <c r="H11" s="33" t="s">
        <v>195</v>
      </c>
      <c r="I11" s="67" t="str">
        <f t="shared" si="0"/>
        <v>Nationality of the respondent : Bangladeshi</v>
      </c>
      <c r="J11" s="32" t="str">
        <f t="shared" si="1"/>
        <v>Nationality of the respondent : BangladeshiMigrants</v>
      </c>
      <c r="K11" s="34">
        <f t="shared" si="2"/>
        <v>23.025785629360701</v>
      </c>
      <c r="L11" s="72">
        <v>0.23025785629360701</v>
      </c>
    </row>
    <row r="12" spans="1:13" x14ac:dyDescent="0.35">
      <c r="A12" s="32" t="s">
        <v>3</v>
      </c>
      <c r="B12" s="32" t="s">
        <v>80</v>
      </c>
      <c r="C12" s="32" t="s">
        <v>86</v>
      </c>
      <c r="D12" s="32"/>
      <c r="E12" s="32" t="s">
        <v>11</v>
      </c>
      <c r="F12" s="32" t="s">
        <v>49</v>
      </c>
      <c r="G12" s="66" t="s">
        <v>87</v>
      </c>
      <c r="H12" s="33" t="s">
        <v>88</v>
      </c>
      <c r="I12" s="67" t="str">
        <f t="shared" si="0"/>
        <v>Nationality of the respondent : Egyptian</v>
      </c>
      <c r="J12" s="32" t="str">
        <f t="shared" si="1"/>
        <v>Nationality of the respondent : EgyptianMigrants</v>
      </c>
      <c r="K12" s="34">
        <f t="shared" si="2"/>
        <v>22.497799502399701</v>
      </c>
      <c r="L12" s="72">
        <v>0.22497799502399701</v>
      </c>
    </row>
    <row r="13" spans="1:13" x14ac:dyDescent="0.35">
      <c r="A13" s="32" t="s">
        <v>3</v>
      </c>
      <c r="B13" s="32" t="s">
        <v>80</v>
      </c>
      <c r="C13" s="32" t="s">
        <v>86</v>
      </c>
      <c r="D13" s="32"/>
      <c r="E13" s="32" t="s">
        <v>11</v>
      </c>
      <c r="F13" s="32" t="s">
        <v>49</v>
      </c>
      <c r="G13" s="66" t="s">
        <v>87</v>
      </c>
      <c r="H13" s="33" t="s">
        <v>89</v>
      </c>
      <c r="I13" s="67" t="str">
        <f t="shared" si="0"/>
        <v>Nationality of the respondent : Ethiopian</v>
      </c>
      <c r="J13" s="32" t="str">
        <f t="shared" si="1"/>
        <v>Nationality of the respondent : EthiopianMigrants</v>
      </c>
      <c r="K13" s="34">
        <f t="shared" si="2"/>
        <v>19.579614287035099</v>
      </c>
      <c r="L13" s="72">
        <v>0.19579614287035099</v>
      </c>
    </row>
    <row r="14" spans="1:13" x14ac:dyDescent="0.35">
      <c r="A14" s="32" t="s">
        <v>3</v>
      </c>
      <c r="B14" s="32" t="s">
        <v>80</v>
      </c>
      <c r="C14" s="32" t="s">
        <v>86</v>
      </c>
      <c r="D14" s="32"/>
      <c r="E14" s="32" t="s">
        <v>11</v>
      </c>
      <c r="F14" s="32" t="s">
        <v>49</v>
      </c>
      <c r="G14" s="66" t="s">
        <v>87</v>
      </c>
      <c r="H14" s="33" t="s">
        <v>90</v>
      </c>
      <c r="I14" s="67" t="str">
        <f t="shared" si="0"/>
        <v>Nationality of the respondent : Filipino</v>
      </c>
      <c r="J14" s="32" t="str">
        <f t="shared" si="1"/>
        <v>Nationality of the respondent : FilipinoMigrants</v>
      </c>
      <c r="K14" s="34">
        <f t="shared" si="2"/>
        <v>0.45505855410165302</v>
      </c>
      <c r="L14" s="72">
        <v>4.5505855410165304E-3</v>
      </c>
    </row>
    <row r="15" spans="1:13" x14ac:dyDescent="0.35">
      <c r="A15" s="32" t="s">
        <v>3</v>
      </c>
      <c r="B15" s="32" t="s">
        <v>80</v>
      </c>
      <c r="C15" s="32" t="s">
        <v>86</v>
      </c>
      <c r="D15" s="32"/>
      <c r="E15" s="32" t="s">
        <v>11</v>
      </c>
      <c r="F15" s="32" t="s">
        <v>49</v>
      </c>
      <c r="G15" s="66" t="s">
        <v>87</v>
      </c>
      <c r="H15" s="33" t="s">
        <v>91</v>
      </c>
      <c r="I15" s="67" t="str">
        <f t="shared" si="0"/>
        <v>Nationality of the respondent : Ghanaian</v>
      </c>
      <c r="J15" s="32" t="str">
        <f t="shared" si="1"/>
        <v>Nationality of the respondent : GhanaianMigrants</v>
      </c>
      <c r="K15" s="34">
        <f t="shared" si="2"/>
        <v>1.21235604212689</v>
      </c>
      <c r="L15" s="72">
        <v>1.21235604212689E-2</v>
      </c>
    </row>
    <row r="16" spans="1:13" x14ac:dyDescent="0.35">
      <c r="A16" s="32" t="s">
        <v>3</v>
      </c>
      <c r="B16" s="32" t="s">
        <v>80</v>
      </c>
      <c r="C16" s="32" t="s">
        <v>86</v>
      </c>
      <c r="D16" s="32"/>
      <c r="E16" s="32" t="s">
        <v>11</v>
      </c>
      <c r="F16" s="32" t="s">
        <v>49</v>
      </c>
      <c r="G16" s="66" t="s">
        <v>87</v>
      </c>
      <c r="H16" s="33" t="s">
        <v>92</v>
      </c>
      <c r="I16" s="67" t="str">
        <f t="shared" si="0"/>
        <v>Nationality of the respondent : Iraqi</v>
      </c>
      <c r="J16" s="32" t="str">
        <f t="shared" si="1"/>
        <v>Nationality of the respondent : IraqiMigrants</v>
      </c>
      <c r="K16" s="34">
        <f t="shared" si="2"/>
        <v>7.5668245549413493</v>
      </c>
      <c r="L16" s="72">
        <v>7.5668245549413496E-2</v>
      </c>
    </row>
    <row r="17" spans="1:12" x14ac:dyDescent="0.35">
      <c r="A17" s="32" t="s">
        <v>3</v>
      </c>
      <c r="B17" s="32" t="s">
        <v>80</v>
      </c>
      <c r="C17" s="32" t="s">
        <v>86</v>
      </c>
      <c r="D17" s="32"/>
      <c r="E17" s="32" t="s">
        <v>11</v>
      </c>
      <c r="F17" s="32" t="s">
        <v>49</v>
      </c>
      <c r="G17" s="66" t="s">
        <v>87</v>
      </c>
      <c r="H17" s="33" t="s">
        <v>93</v>
      </c>
      <c r="I17" s="67" t="str">
        <f t="shared" si="0"/>
        <v>Nationality of the respondent : Kenyan</v>
      </c>
      <c r="J17" s="32" t="str">
        <f t="shared" si="1"/>
        <v>Nationality of the respondent : KenyanMigrants</v>
      </c>
      <c r="K17" s="34">
        <f t="shared" si="2"/>
        <v>0.47210468012439899</v>
      </c>
      <c r="L17" s="72">
        <v>4.72104680124399E-3</v>
      </c>
    </row>
    <row r="18" spans="1:12" x14ac:dyDescent="0.35">
      <c r="A18" s="32" t="s">
        <v>3</v>
      </c>
      <c r="B18" s="32" t="s">
        <v>80</v>
      </c>
      <c r="C18" s="32" t="s">
        <v>86</v>
      </c>
      <c r="D18" s="32"/>
      <c r="E18" s="32" t="s">
        <v>11</v>
      </c>
      <c r="F18" s="32" t="s">
        <v>49</v>
      </c>
      <c r="G18" s="66" t="s">
        <v>87</v>
      </c>
      <c r="H18" s="33" t="s">
        <v>94</v>
      </c>
      <c r="I18" s="67" t="str">
        <f t="shared" si="0"/>
        <v>Nationality of the respondent : Nigerian</v>
      </c>
      <c r="J18" s="32" t="str">
        <f t="shared" si="1"/>
        <v>Nationality of the respondent : NigerianMigrants</v>
      </c>
      <c r="K18" s="34">
        <f t="shared" si="2"/>
        <v>0.48153191753592206</v>
      </c>
      <c r="L18" s="72">
        <v>4.8153191753592204E-3</v>
      </c>
    </row>
    <row r="19" spans="1:12" x14ac:dyDescent="0.35">
      <c r="A19" s="32" t="s">
        <v>3</v>
      </c>
      <c r="B19" s="32" t="s">
        <v>80</v>
      </c>
      <c r="C19" s="32" t="s">
        <v>86</v>
      </c>
      <c r="D19" s="32"/>
      <c r="E19" s="32" t="s">
        <v>11</v>
      </c>
      <c r="F19" s="32" t="s">
        <v>49</v>
      </c>
      <c r="G19" s="66" t="s">
        <v>87</v>
      </c>
      <c r="H19" s="33" t="s">
        <v>9</v>
      </c>
      <c r="I19" s="67" t="str">
        <f t="shared" si="0"/>
        <v>Nationality of the respondent : Other</v>
      </c>
      <c r="J19" s="32" t="str">
        <f t="shared" si="1"/>
        <v>Nationality of the respondent : OtherMigrants</v>
      </c>
      <c r="K19" s="34">
        <f t="shared" si="2"/>
        <v>3.4994735423221996</v>
      </c>
      <c r="L19" s="72">
        <v>3.4994735423221998E-2</v>
      </c>
    </row>
    <row r="20" spans="1:12" x14ac:dyDescent="0.35">
      <c r="A20" s="32" t="s">
        <v>3</v>
      </c>
      <c r="B20" s="32" t="s">
        <v>80</v>
      </c>
      <c r="C20" s="32" t="s">
        <v>86</v>
      </c>
      <c r="D20" s="32"/>
      <c r="E20" s="32" t="s">
        <v>11</v>
      </c>
      <c r="F20" s="32" t="s">
        <v>49</v>
      </c>
      <c r="G20" s="66" t="s">
        <v>87</v>
      </c>
      <c r="H20" s="33" t="s">
        <v>95</v>
      </c>
      <c r="I20" s="67" t="str">
        <f t="shared" si="0"/>
        <v>Nationality of the respondent : Sierra Leonean</v>
      </c>
      <c r="J20" s="32" t="str">
        <f t="shared" si="1"/>
        <v>Nationality of the respondent : Sierra LeoneanMigrants</v>
      </c>
      <c r="K20" s="34">
        <f t="shared" si="2"/>
        <v>0.90671043121932704</v>
      </c>
      <c r="L20" s="72">
        <v>9.0671043121932707E-3</v>
      </c>
    </row>
    <row r="21" spans="1:12" x14ac:dyDescent="0.35">
      <c r="A21" s="32" t="s">
        <v>3</v>
      </c>
      <c r="B21" s="32" t="s">
        <v>80</v>
      </c>
      <c r="C21" s="32" t="s">
        <v>86</v>
      </c>
      <c r="D21" s="32"/>
      <c r="E21" s="32" t="s">
        <v>11</v>
      </c>
      <c r="F21" s="32" t="s">
        <v>49</v>
      </c>
      <c r="G21" s="66" t="s">
        <v>87</v>
      </c>
      <c r="H21" s="33" t="s">
        <v>96</v>
      </c>
      <c r="I21" s="67" t="str">
        <f t="shared" si="0"/>
        <v>Nationality of the respondent : Sri Lankan</v>
      </c>
      <c r="J21" s="32" t="str">
        <f t="shared" si="1"/>
        <v>Nationality of the respondent : Sri LankanMigrants</v>
      </c>
      <c r="K21" s="34">
        <f t="shared" si="2"/>
        <v>1.4369768639965399</v>
      </c>
      <c r="L21" s="72">
        <v>1.43697686399654E-2</v>
      </c>
    </row>
    <row r="22" spans="1:12" x14ac:dyDescent="0.35">
      <c r="A22" s="32" t="s">
        <v>3</v>
      </c>
      <c r="B22" s="32" t="s">
        <v>80</v>
      </c>
      <c r="C22" s="32" t="s">
        <v>86</v>
      </c>
      <c r="D22" s="32"/>
      <c r="E22" s="32" t="s">
        <v>11</v>
      </c>
      <c r="F22" s="32" t="s">
        <v>49</v>
      </c>
      <c r="G22" s="66" t="s">
        <v>87</v>
      </c>
      <c r="H22" s="33" t="s">
        <v>97</v>
      </c>
      <c r="I22" s="67" t="str">
        <f t="shared" si="0"/>
        <v>Nationality of the respondent : Sudanese</v>
      </c>
      <c r="J22" s="32" t="str">
        <f t="shared" si="1"/>
        <v>Nationality of the respondent : SudaneseMigrants</v>
      </c>
      <c r="K22" s="34">
        <f t="shared" si="2"/>
        <v>11.943929783600399</v>
      </c>
      <c r="L22" s="72">
        <v>0.119439297836004</v>
      </c>
    </row>
    <row r="23" spans="1:12" x14ac:dyDescent="0.35">
      <c r="A23" s="32" t="s">
        <v>3</v>
      </c>
      <c r="B23" s="32" t="s">
        <v>80</v>
      </c>
      <c r="C23" s="32" t="s">
        <v>113</v>
      </c>
      <c r="D23" s="32" t="s">
        <v>194</v>
      </c>
      <c r="E23" s="32" t="s">
        <v>11</v>
      </c>
      <c r="F23" s="32" t="s">
        <v>12</v>
      </c>
      <c r="G23" s="33" t="s">
        <v>115</v>
      </c>
      <c r="H23" s="63" t="s">
        <v>114</v>
      </c>
      <c r="I23" s="32" t="str">
        <f t="shared" si="0"/>
        <v>Difficulties with seeing : Seeing even if wearing glasses</v>
      </c>
      <c r="J23" s="32" t="str">
        <f t="shared" si="1"/>
        <v>Difficulties with seeing : Seeing even if wearing glassesLebanese</v>
      </c>
      <c r="K23" s="34">
        <f t="shared" si="2"/>
        <v>16.629971550585097</v>
      </c>
      <c r="L23" s="72">
        <v>0.16629971550585099</v>
      </c>
    </row>
    <row r="24" spans="1:12" x14ac:dyDescent="0.35">
      <c r="A24" s="32" t="s">
        <v>3</v>
      </c>
      <c r="B24" s="32" t="s">
        <v>80</v>
      </c>
      <c r="C24" s="32" t="s">
        <v>113</v>
      </c>
      <c r="D24" s="32" t="s">
        <v>194</v>
      </c>
      <c r="E24" s="32" t="s">
        <v>11</v>
      </c>
      <c r="F24" s="32" t="s">
        <v>49</v>
      </c>
      <c r="G24" s="33" t="s">
        <v>115</v>
      </c>
      <c r="H24" s="33" t="s">
        <v>114</v>
      </c>
      <c r="I24" s="32" t="str">
        <f t="shared" si="0"/>
        <v>Difficulties with seeing : Seeing even if wearing glasses</v>
      </c>
      <c r="J24" s="32" t="str">
        <f t="shared" si="1"/>
        <v>Difficulties with seeing : Seeing even if wearing glassesMigrants</v>
      </c>
      <c r="K24" s="34">
        <f t="shared" si="2"/>
        <v>5.8878376308752003</v>
      </c>
      <c r="L24" s="72">
        <v>5.8878376308751999E-2</v>
      </c>
    </row>
    <row r="25" spans="1:12" x14ac:dyDescent="0.35">
      <c r="A25" s="32" t="s">
        <v>3</v>
      </c>
      <c r="B25" s="32" t="s">
        <v>80</v>
      </c>
      <c r="C25" s="32" t="s">
        <v>113</v>
      </c>
      <c r="D25" s="32" t="s">
        <v>194</v>
      </c>
      <c r="E25" s="32" t="s">
        <v>11</v>
      </c>
      <c r="F25" s="32" t="s">
        <v>13</v>
      </c>
      <c r="G25" s="33" t="s">
        <v>115</v>
      </c>
      <c r="H25" s="33" t="s">
        <v>114</v>
      </c>
      <c r="I25" s="32" t="str">
        <f t="shared" si="0"/>
        <v>Difficulties with seeing : Seeing even if wearing glasses</v>
      </c>
      <c r="J25" s="32" t="str">
        <f t="shared" si="1"/>
        <v>Difficulties with seeing : Seeing even if wearing glassesPRL</v>
      </c>
      <c r="K25" s="34">
        <f t="shared" si="2"/>
        <v>16.0171332854224</v>
      </c>
      <c r="L25" s="72">
        <v>0.160171332854224</v>
      </c>
    </row>
    <row r="26" spans="1:12" x14ac:dyDescent="0.35">
      <c r="A26" s="32" t="s">
        <v>3</v>
      </c>
      <c r="B26" s="32" t="s">
        <v>80</v>
      </c>
      <c r="C26" s="32" t="s">
        <v>113</v>
      </c>
      <c r="D26" s="32" t="s">
        <v>194</v>
      </c>
      <c r="E26" s="32" t="s">
        <v>11</v>
      </c>
      <c r="F26" s="32" t="s">
        <v>12</v>
      </c>
      <c r="G26" s="33" t="s">
        <v>117</v>
      </c>
      <c r="H26" s="33" t="s">
        <v>116</v>
      </c>
      <c r="I26" s="32" t="str">
        <f t="shared" si="0"/>
        <v>Difficulties with hearing : Hearing, even if using a hearing aid</v>
      </c>
      <c r="J26" s="32" t="str">
        <f t="shared" si="1"/>
        <v>Difficulties with hearing : Hearing, even if using a hearing aidLebanese</v>
      </c>
      <c r="K26" s="34">
        <f t="shared" si="2"/>
        <v>5.9494596739984207</v>
      </c>
      <c r="L26" s="72">
        <v>5.9494596739984203E-2</v>
      </c>
    </row>
    <row r="27" spans="1:12" x14ac:dyDescent="0.35">
      <c r="A27" s="32" t="s">
        <v>3</v>
      </c>
      <c r="B27" s="32" t="s">
        <v>80</v>
      </c>
      <c r="C27" s="32" t="s">
        <v>113</v>
      </c>
      <c r="D27" s="32" t="s">
        <v>194</v>
      </c>
      <c r="E27" s="32" t="s">
        <v>11</v>
      </c>
      <c r="F27" s="32" t="s">
        <v>49</v>
      </c>
      <c r="G27" s="33" t="s">
        <v>117</v>
      </c>
      <c r="H27" s="33" t="s">
        <v>116</v>
      </c>
      <c r="I27" s="32" t="str">
        <f t="shared" si="0"/>
        <v>Difficulties with hearing : Hearing, even if using a hearing aid</v>
      </c>
      <c r="J27" s="32" t="str">
        <f t="shared" si="1"/>
        <v>Difficulties with hearing : Hearing, even if using a hearing aidMigrants</v>
      </c>
      <c r="K27" s="34">
        <f t="shared" si="2"/>
        <v>0.922873486006621</v>
      </c>
      <c r="L27" s="72">
        <v>9.2287348600662098E-3</v>
      </c>
    </row>
    <row r="28" spans="1:12" x14ac:dyDescent="0.35">
      <c r="A28" s="32" t="s">
        <v>3</v>
      </c>
      <c r="B28" s="32" t="s">
        <v>80</v>
      </c>
      <c r="C28" s="32" t="s">
        <v>113</v>
      </c>
      <c r="D28" s="32" t="s">
        <v>194</v>
      </c>
      <c r="E28" s="32" t="s">
        <v>11</v>
      </c>
      <c r="F28" s="32" t="s">
        <v>13</v>
      </c>
      <c r="G28" s="33" t="s">
        <v>117</v>
      </c>
      <c r="H28" s="33" t="s">
        <v>116</v>
      </c>
      <c r="I28" s="32" t="str">
        <f t="shared" si="0"/>
        <v>Difficulties with hearing : Hearing, even if using a hearing aid</v>
      </c>
      <c r="J28" s="32" t="str">
        <f t="shared" si="1"/>
        <v>Difficulties with hearing : Hearing, even if using a hearing aidPRL</v>
      </c>
      <c r="K28" s="34">
        <f t="shared" si="2"/>
        <v>3.3728546572697602</v>
      </c>
      <c r="L28" s="72">
        <v>3.3728546572697603E-2</v>
      </c>
    </row>
    <row r="29" spans="1:12" x14ac:dyDescent="0.35">
      <c r="A29" s="32" t="s">
        <v>3</v>
      </c>
      <c r="B29" s="32" t="s">
        <v>80</v>
      </c>
      <c r="C29" s="32" t="s">
        <v>113</v>
      </c>
      <c r="D29" s="32" t="s">
        <v>194</v>
      </c>
      <c r="E29" s="32" t="s">
        <v>11</v>
      </c>
      <c r="F29" s="32" t="s">
        <v>12</v>
      </c>
      <c r="G29" s="33" t="s">
        <v>118</v>
      </c>
      <c r="H29" s="33" t="s">
        <v>119</v>
      </c>
      <c r="I29" s="32" t="str">
        <f t="shared" si="0"/>
        <v>Difficulties with walking : Walking or climbing steps</v>
      </c>
      <c r="J29" s="32" t="str">
        <f t="shared" si="1"/>
        <v>Difficulties with walking : Walking or climbing stepsLebanese</v>
      </c>
      <c r="K29" s="34">
        <f t="shared" si="2"/>
        <v>7.8364170310697503</v>
      </c>
      <c r="L29" s="72">
        <v>7.8364170310697506E-2</v>
      </c>
    </row>
    <row r="30" spans="1:12" x14ac:dyDescent="0.35">
      <c r="A30" s="32" t="s">
        <v>3</v>
      </c>
      <c r="B30" s="32" t="s">
        <v>80</v>
      </c>
      <c r="C30" s="32" t="s">
        <v>113</v>
      </c>
      <c r="D30" s="32" t="s">
        <v>194</v>
      </c>
      <c r="E30" s="32" t="s">
        <v>11</v>
      </c>
      <c r="F30" s="32" t="s">
        <v>49</v>
      </c>
      <c r="G30" s="33" t="s">
        <v>118</v>
      </c>
      <c r="H30" s="33" t="s">
        <v>119</v>
      </c>
      <c r="I30" s="32" t="str">
        <f t="shared" si="0"/>
        <v>Difficulties with walking : Walking or climbing steps</v>
      </c>
      <c r="J30" s="32" t="str">
        <f t="shared" si="1"/>
        <v>Difficulties with walking : Walking or climbing stepsMigrants</v>
      </c>
      <c r="K30" s="34">
        <f t="shared" si="2"/>
        <v>3.8385932943156895</v>
      </c>
      <c r="L30" s="72">
        <v>3.8385932943156897E-2</v>
      </c>
    </row>
    <row r="31" spans="1:12" x14ac:dyDescent="0.35">
      <c r="A31" s="32" t="s">
        <v>3</v>
      </c>
      <c r="B31" s="32" t="s">
        <v>80</v>
      </c>
      <c r="C31" s="32" t="s">
        <v>113</v>
      </c>
      <c r="D31" s="32" t="s">
        <v>194</v>
      </c>
      <c r="E31" s="32" t="s">
        <v>11</v>
      </c>
      <c r="F31" s="32" t="s">
        <v>13</v>
      </c>
      <c r="G31" s="33" t="s">
        <v>118</v>
      </c>
      <c r="H31" s="33" t="s">
        <v>119</v>
      </c>
      <c r="I31" s="32" t="str">
        <f t="shared" si="0"/>
        <v>Difficulties with walking : Walking or climbing steps</v>
      </c>
      <c r="J31" s="32" t="str">
        <f t="shared" si="1"/>
        <v>Difficulties with walking : Walking or climbing stepsPRL</v>
      </c>
      <c r="K31" s="34">
        <f t="shared" si="2"/>
        <v>9.2235424117890297</v>
      </c>
      <c r="L31" s="72">
        <v>9.2235424117890305E-2</v>
      </c>
    </row>
    <row r="32" spans="1:12" x14ac:dyDescent="0.35">
      <c r="A32" s="32" t="s">
        <v>3</v>
      </c>
      <c r="B32" s="32" t="s">
        <v>80</v>
      </c>
      <c r="C32" s="32" t="s">
        <v>113</v>
      </c>
      <c r="D32" s="32" t="s">
        <v>194</v>
      </c>
      <c r="E32" s="32" t="s">
        <v>11</v>
      </c>
      <c r="F32" s="32" t="s">
        <v>12</v>
      </c>
      <c r="G32" s="33" t="s">
        <v>123</v>
      </c>
      <c r="H32" s="33" t="s">
        <v>120</v>
      </c>
      <c r="I32" s="32" t="str">
        <f t="shared" si="0"/>
        <v>Difficulties with remembering : Remembering or concentrating</v>
      </c>
      <c r="J32" s="32" t="str">
        <f t="shared" si="1"/>
        <v>Difficulties with remembering : Remembering or concentratingLebanese</v>
      </c>
      <c r="K32" s="34">
        <f t="shared" si="2"/>
        <v>1.3589477464867199</v>
      </c>
      <c r="L32" s="72">
        <v>1.3589477464867199E-2</v>
      </c>
    </row>
    <row r="33" spans="1:12" x14ac:dyDescent="0.35">
      <c r="A33" s="32" t="s">
        <v>3</v>
      </c>
      <c r="B33" s="32" t="s">
        <v>80</v>
      </c>
      <c r="C33" s="32" t="s">
        <v>113</v>
      </c>
      <c r="D33" s="32" t="s">
        <v>194</v>
      </c>
      <c r="E33" s="32" t="s">
        <v>11</v>
      </c>
      <c r="F33" s="32" t="s">
        <v>49</v>
      </c>
      <c r="G33" s="33" t="s">
        <v>123</v>
      </c>
      <c r="H33" s="33" t="s">
        <v>120</v>
      </c>
      <c r="I33" s="32" t="str">
        <f t="shared" si="0"/>
        <v>Difficulties with remembering : Remembering or concentrating</v>
      </c>
      <c r="J33" s="32" t="str">
        <f t="shared" si="1"/>
        <v>Difficulties with remembering : Remembering or concentratingMigrants</v>
      </c>
      <c r="K33" s="34">
        <f t="shared" si="2"/>
        <v>0.91206802756515593</v>
      </c>
      <c r="L33" s="72">
        <v>9.1206802756515597E-3</v>
      </c>
    </row>
    <row r="34" spans="1:12" x14ac:dyDescent="0.35">
      <c r="A34" s="32" t="s">
        <v>3</v>
      </c>
      <c r="B34" s="32" t="s">
        <v>80</v>
      </c>
      <c r="C34" s="32" t="s">
        <v>113</v>
      </c>
      <c r="D34" s="32" t="s">
        <v>194</v>
      </c>
      <c r="E34" s="32" t="s">
        <v>11</v>
      </c>
      <c r="F34" s="32" t="s">
        <v>13</v>
      </c>
      <c r="G34" s="33" t="s">
        <v>123</v>
      </c>
      <c r="H34" s="33" t="s">
        <v>120</v>
      </c>
      <c r="I34" s="32" t="str">
        <f t="shared" si="0"/>
        <v>Difficulties with remembering : Remembering or concentrating</v>
      </c>
      <c r="J34" s="32" t="str">
        <f t="shared" si="1"/>
        <v>Difficulties with remembering : Remembering or concentratingPRL</v>
      </c>
      <c r="K34" s="34">
        <f t="shared" si="2"/>
        <v>1.4388428516885601</v>
      </c>
      <c r="L34" s="72">
        <v>1.43884285168856E-2</v>
      </c>
    </row>
    <row r="35" spans="1:12" x14ac:dyDescent="0.35">
      <c r="A35" s="32" t="s">
        <v>3</v>
      </c>
      <c r="B35" s="32" t="s">
        <v>80</v>
      </c>
      <c r="C35" s="32" t="s">
        <v>113</v>
      </c>
      <c r="D35" s="32" t="s">
        <v>194</v>
      </c>
      <c r="E35" s="32" t="s">
        <v>11</v>
      </c>
      <c r="F35" s="32" t="s">
        <v>12</v>
      </c>
      <c r="G35" s="33" t="s">
        <v>124</v>
      </c>
      <c r="H35" s="33" t="s">
        <v>121</v>
      </c>
      <c r="I35" s="32" t="str">
        <f t="shared" si="0"/>
        <v>Difficulties with self-care : Self-care, such as washing all over or dressing</v>
      </c>
      <c r="J35" s="32" t="str">
        <f t="shared" si="1"/>
        <v>Difficulties with self-care : Self-care, such as washing all over or dressingLebanese</v>
      </c>
      <c r="K35" s="34">
        <f t="shared" si="2"/>
        <v>1.3471137942151301</v>
      </c>
      <c r="L35" s="72">
        <v>1.3471137942151301E-2</v>
      </c>
    </row>
    <row r="36" spans="1:12" x14ac:dyDescent="0.35">
      <c r="A36" s="32" t="s">
        <v>3</v>
      </c>
      <c r="B36" s="32" t="s">
        <v>80</v>
      </c>
      <c r="C36" s="32" t="s">
        <v>113</v>
      </c>
      <c r="D36" s="32" t="s">
        <v>194</v>
      </c>
      <c r="E36" s="32" t="s">
        <v>11</v>
      </c>
      <c r="F36" s="32" t="s">
        <v>49</v>
      </c>
      <c r="G36" s="33" t="s">
        <v>124</v>
      </c>
      <c r="H36" s="33" t="s">
        <v>121</v>
      </c>
      <c r="I36" s="32" t="str">
        <f t="shared" si="0"/>
        <v>Difficulties with self-care : Self-care, such as washing all over or dressing</v>
      </c>
      <c r="J36" s="32" t="str">
        <f t="shared" si="1"/>
        <v>Difficulties with self-care : Self-care, such as washing all over or dressingMigrants</v>
      </c>
      <c r="K36" s="34">
        <f t="shared" si="2"/>
        <v>0.98686855219222802</v>
      </c>
      <c r="L36" s="72">
        <v>9.86868552192228E-3</v>
      </c>
    </row>
    <row r="37" spans="1:12" x14ac:dyDescent="0.35">
      <c r="A37" s="32" t="s">
        <v>3</v>
      </c>
      <c r="B37" s="32" t="s">
        <v>80</v>
      </c>
      <c r="C37" s="32" t="s">
        <v>113</v>
      </c>
      <c r="D37" s="32" t="s">
        <v>194</v>
      </c>
      <c r="E37" s="32" t="s">
        <v>11</v>
      </c>
      <c r="F37" s="32" t="s">
        <v>13</v>
      </c>
      <c r="G37" s="33" t="s">
        <v>124</v>
      </c>
      <c r="H37" s="33" t="s">
        <v>121</v>
      </c>
      <c r="I37" s="32" t="str">
        <f t="shared" si="0"/>
        <v>Difficulties with self-care : Self-care, such as washing all over or dressing</v>
      </c>
      <c r="J37" s="32" t="str">
        <f t="shared" si="1"/>
        <v>Difficulties with self-care : Self-care, such as washing all over or dressingPRL</v>
      </c>
      <c r="K37" s="34">
        <f t="shared" si="2"/>
        <v>1.1268750279228501</v>
      </c>
      <c r="L37" s="72">
        <v>1.1268750279228501E-2</v>
      </c>
    </row>
    <row r="38" spans="1:12" x14ac:dyDescent="0.35">
      <c r="A38" s="32" t="s">
        <v>3</v>
      </c>
      <c r="B38" s="32" t="s">
        <v>80</v>
      </c>
      <c r="C38" s="32" t="s">
        <v>113</v>
      </c>
      <c r="D38" s="32" t="s">
        <v>194</v>
      </c>
      <c r="E38" s="32" t="s">
        <v>11</v>
      </c>
      <c r="F38" s="32" t="s">
        <v>12</v>
      </c>
      <c r="G38" s="33" t="s">
        <v>125</v>
      </c>
      <c r="H38" s="33" t="s">
        <v>122</v>
      </c>
      <c r="I38" s="32" t="str">
        <f t="shared" si="0"/>
        <v>Difficulties with communicating : Communicating, such as understanding or being understood using usual language</v>
      </c>
      <c r="J38" s="32" t="str">
        <f t="shared" si="1"/>
        <v>Difficulties with communicating : Communicating, such as understanding or being understood using usual languageLebanese</v>
      </c>
      <c r="K38" s="34">
        <f t="shared" si="2"/>
        <v>1.0039144378373202</v>
      </c>
      <c r="L38" s="72">
        <v>1.0039144378373201E-2</v>
      </c>
    </row>
    <row r="39" spans="1:12" x14ac:dyDescent="0.35">
      <c r="A39" s="32" t="s">
        <v>3</v>
      </c>
      <c r="B39" s="32" t="s">
        <v>80</v>
      </c>
      <c r="C39" s="32" t="s">
        <v>113</v>
      </c>
      <c r="D39" s="32" t="s">
        <v>194</v>
      </c>
      <c r="E39" s="32" t="s">
        <v>11</v>
      </c>
      <c r="F39" s="32" t="s">
        <v>49</v>
      </c>
      <c r="G39" s="33" t="s">
        <v>125</v>
      </c>
      <c r="H39" s="33" t="s">
        <v>122</v>
      </c>
      <c r="I39" s="32" t="str">
        <f t="shared" si="0"/>
        <v>Difficulties with communicating : Communicating, such as understanding or being understood using usual language</v>
      </c>
      <c r="J39" s="32" t="str">
        <f t="shared" si="1"/>
        <v>Difficulties with communicating : Communicating, such as understanding or being understood using usual languageMigrants</v>
      </c>
      <c r="K39" s="34">
        <f t="shared" si="2"/>
        <v>0.74783330010579296</v>
      </c>
      <c r="L39" s="72">
        <v>7.47833300105793E-3</v>
      </c>
    </row>
    <row r="40" spans="1:12" x14ac:dyDescent="0.35">
      <c r="A40" s="32" t="s">
        <v>3</v>
      </c>
      <c r="B40" s="32" t="s">
        <v>80</v>
      </c>
      <c r="C40" s="32" t="s">
        <v>113</v>
      </c>
      <c r="D40" s="32" t="s">
        <v>194</v>
      </c>
      <c r="E40" s="32" t="s">
        <v>11</v>
      </c>
      <c r="F40" s="32" t="s">
        <v>13</v>
      </c>
      <c r="G40" s="33" t="s">
        <v>125</v>
      </c>
      <c r="H40" s="33" t="s">
        <v>122</v>
      </c>
      <c r="I40" s="32" t="str">
        <f t="shared" si="0"/>
        <v>Difficulties with communicating : Communicating, such as understanding or being understood using usual language</v>
      </c>
      <c r="J40" s="32" t="str">
        <f t="shared" si="1"/>
        <v>Difficulties with communicating : Communicating, such as understanding or being understood using usual languagePRL</v>
      </c>
      <c r="K40" s="34">
        <f t="shared" si="2"/>
        <v>0.84447437419911608</v>
      </c>
      <c r="L40" s="72">
        <v>8.4447437419911606E-3</v>
      </c>
    </row>
    <row r="41" spans="1:12" x14ac:dyDescent="0.35">
      <c r="A41" s="32" t="s">
        <v>3</v>
      </c>
      <c r="B41" s="32" t="s">
        <v>80</v>
      </c>
      <c r="C41" s="32" t="s">
        <v>113</v>
      </c>
      <c r="D41" s="32" t="s">
        <v>194</v>
      </c>
      <c r="E41" s="32" t="s">
        <v>11</v>
      </c>
      <c r="F41" s="32" t="s">
        <v>12</v>
      </c>
      <c r="G41" s="33" t="s">
        <v>126</v>
      </c>
      <c r="H41" s="33" t="s">
        <v>65</v>
      </c>
      <c r="I41" s="32" t="str">
        <f t="shared" si="0"/>
        <v>Difficulties : No</v>
      </c>
      <c r="J41" s="32" t="str">
        <f t="shared" si="1"/>
        <v>Difficulties : NoLebanese</v>
      </c>
      <c r="K41" s="34">
        <f t="shared" si="2"/>
        <v>75.317304149643405</v>
      </c>
      <c r="L41" s="72">
        <v>0.75317304149643405</v>
      </c>
    </row>
    <row r="42" spans="1:12" x14ac:dyDescent="0.35">
      <c r="A42" s="32" t="s">
        <v>3</v>
      </c>
      <c r="B42" s="32" t="s">
        <v>80</v>
      </c>
      <c r="C42" s="32" t="s">
        <v>113</v>
      </c>
      <c r="D42" s="32" t="s">
        <v>194</v>
      </c>
      <c r="E42" s="32" t="s">
        <v>11</v>
      </c>
      <c r="F42" s="32" t="s">
        <v>49</v>
      </c>
      <c r="G42" s="33" t="s">
        <v>126</v>
      </c>
      <c r="H42" s="33" t="s">
        <v>65</v>
      </c>
      <c r="I42" s="32" t="str">
        <f t="shared" si="0"/>
        <v>Difficulties : No</v>
      </c>
      <c r="J42" s="32" t="str">
        <f t="shared" si="1"/>
        <v>Difficulties : NoMigrants</v>
      </c>
      <c r="K42" s="34">
        <f t="shared" si="2"/>
        <v>89.836500429448591</v>
      </c>
      <c r="L42" s="72">
        <v>0.89836500429448596</v>
      </c>
    </row>
    <row r="43" spans="1:12" x14ac:dyDescent="0.35">
      <c r="A43" s="32" t="s">
        <v>3</v>
      </c>
      <c r="B43" s="32" t="s">
        <v>80</v>
      </c>
      <c r="C43" s="32" t="s">
        <v>113</v>
      </c>
      <c r="D43" s="32" t="s">
        <v>194</v>
      </c>
      <c r="E43" s="32" t="s">
        <v>11</v>
      </c>
      <c r="F43" s="32" t="s">
        <v>13</v>
      </c>
      <c r="G43" s="33" t="s">
        <v>126</v>
      </c>
      <c r="H43" s="33" t="s">
        <v>65</v>
      </c>
      <c r="I43" s="32" t="str">
        <f t="shared" si="0"/>
        <v>Difficulties : No</v>
      </c>
      <c r="J43" s="32" t="str">
        <f t="shared" si="1"/>
        <v>Difficulties : NoPRL</v>
      </c>
      <c r="K43" s="34">
        <f t="shared" si="2"/>
        <v>74.729844945857508</v>
      </c>
      <c r="L43" s="72">
        <v>0.74729844945857504</v>
      </c>
    </row>
    <row r="44" spans="1:12" x14ac:dyDescent="0.35">
      <c r="A44" s="32" t="s">
        <v>3</v>
      </c>
      <c r="B44" s="32" t="s">
        <v>80</v>
      </c>
      <c r="C44" s="32" t="s">
        <v>113</v>
      </c>
      <c r="D44" s="32" t="s">
        <v>194</v>
      </c>
      <c r="E44" s="32" t="s">
        <v>11</v>
      </c>
      <c r="F44" s="32" t="s">
        <v>12</v>
      </c>
      <c r="G44" s="33" t="s">
        <v>126</v>
      </c>
      <c r="H44" s="33" t="s">
        <v>8</v>
      </c>
      <c r="I44" s="32" t="str">
        <f t="shared" si="0"/>
        <v>Difficulties : Don't know</v>
      </c>
      <c r="J44" s="32" t="str">
        <f t="shared" si="1"/>
        <v>Difficulties : Don't knowLebanese</v>
      </c>
      <c r="K44" s="34">
        <f t="shared" si="2"/>
        <v>6.9581730489671506E-2</v>
      </c>
      <c r="L44" s="72">
        <v>6.9581730489671502E-4</v>
      </c>
    </row>
    <row r="45" spans="1:12" x14ac:dyDescent="0.35">
      <c r="A45" s="32" t="s">
        <v>3</v>
      </c>
      <c r="B45" s="32" t="s">
        <v>80</v>
      </c>
      <c r="C45" s="32" t="s">
        <v>113</v>
      </c>
      <c r="D45" s="32" t="s">
        <v>194</v>
      </c>
      <c r="E45" s="32" t="s">
        <v>11</v>
      </c>
      <c r="F45" s="32" t="s">
        <v>49</v>
      </c>
      <c r="G45" s="33" t="s">
        <v>126</v>
      </c>
      <c r="H45" s="33" t="s">
        <v>8</v>
      </c>
      <c r="I45" s="32" t="str">
        <f t="shared" si="0"/>
        <v>Difficulties : Don't know</v>
      </c>
      <c r="J45" s="32" t="str">
        <f t="shared" si="1"/>
        <v>Difficulties : Don't knowMigrants</v>
      </c>
      <c r="K45" s="34">
        <f t="shared" si="2"/>
        <v>2.7972383863543497E-2</v>
      </c>
      <c r="L45" s="72">
        <v>2.7972383863543497E-4</v>
      </c>
    </row>
    <row r="46" spans="1:12" x14ac:dyDescent="0.35">
      <c r="A46" s="32" t="s">
        <v>3</v>
      </c>
      <c r="B46" s="32" t="s">
        <v>80</v>
      </c>
      <c r="C46" s="32" t="s">
        <v>113</v>
      </c>
      <c r="D46" s="32" t="s">
        <v>194</v>
      </c>
      <c r="E46" s="32" t="s">
        <v>11</v>
      </c>
      <c r="F46" s="32" t="s">
        <v>13</v>
      </c>
      <c r="G46" s="33" t="s">
        <v>126</v>
      </c>
      <c r="H46" s="33" t="s">
        <v>8</v>
      </c>
      <c r="I46" s="32" t="str">
        <f t="shared" si="0"/>
        <v>Difficulties : Don't know</v>
      </c>
      <c r="J46" s="32" t="str">
        <f t="shared" si="1"/>
        <v>Difficulties : Don't knowPRL</v>
      </c>
      <c r="K46" s="34">
        <f t="shared" si="2"/>
        <v>8.6872250716910696E-3</v>
      </c>
      <c r="L46" s="72">
        <v>8.6872250716910697E-5</v>
      </c>
    </row>
    <row r="47" spans="1:12" x14ac:dyDescent="0.35">
      <c r="A47" s="32" t="s">
        <v>3</v>
      </c>
      <c r="B47" s="32" t="s">
        <v>80</v>
      </c>
      <c r="C47" s="32" t="s">
        <v>113</v>
      </c>
      <c r="D47" s="32" t="s">
        <v>194</v>
      </c>
      <c r="E47" s="32" t="s">
        <v>11</v>
      </c>
      <c r="F47" s="32" t="s">
        <v>12</v>
      </c>
      <c r="G47" s="33" t="s">
        <v>126</v>
      </c>
      <c r="H47" s="33" t="s">
        <v>7</v>
      </c>
      <c r="I47" s="32" t="str">
        <f t="shared" si="0"/>
        <v>Difficulties : Decline to answer</v>
      </c>
      <c r="J47" s="32" t="str">
        <f t="shared" si="1"/>
        <v>Difficulties : Decline to answerLebanese</v>
      </c>
      <c r="K47" s="34">
        <f t="shared" si="2"/>
        <v>2.26689356227746E-2</v>
      </c>
      <c r="L47" s="72">
        <v>2.26689356227746E-4</v>
      </c>
    </row>
    <row r="48" spans="1:12" x14ac:dyDescent="0.35">
      <c r="A48" s="32" t="s">
        <v>3</v>
      </c>
      <c r="B48" s="32" t="s">
        <v>80</v>
      </c>
      <c r="C48" s="32" t="s">
        <v>113</v>
      </c>
      <c r="D48" s="32" t="s">
        <v>194</v>
      </c>
      <c r="E48" s="32" t="s">
        <v>11</v>
      </c>
      <c r="F48" s="32" t="s">
        <v>49</v>
      </c>
      <c r="G48" s="33" t="s">
        <v>126</v>
      </c>
      <c r="H48" s="33" t="s">
        <v>7</v>
      </c>
      <c r="I48" s="32" t="str">
        <f t="shared" si="0"/>
        <v>Difficulties : Decline to answer</v>
      </c>
      <c r="J48" s="32" t="str">
        <f t="shared" si="1"/>
        <v>Difficulties : Decline to answerMigrants</v>
      </c>
      <c r="K48" s="34">
        <f t="shared" si="2"/>
        <v>0</v>
      </c>
      <c r="L48" s="72">
        <v>0</v>
      </c>
    </row>
    <row r="49" spans="1:12" x14ac:dyDescent="0.35">
      <c r="A49" s="32" t="s">
        <v>3</v>
      </c>
      <c r="B49" s="32" t="s">
        <v>80</v>
      </c>
      <c r="C49" s="32" t="s">
        <v>113</v>
      </c>
      <c r="D49" s="32" t="s">
        <v>194</v>
      </c>
      <c r="E49" s="32" t="s">
        <v>11</v>
      </c>
      <c r="F49" s="32" t="s">
        <v>13</v>
      </c>
      <c r="G49" s="33" t="s">
        <v>126</v>
      </c>
      <c r="H49" s="33" t="s">
        <v>7</v>
      </c>
      <c r="I49" s="32" t="str">
        <f t="shared" si="0"/>
        <v>Difficulties : Decline to answer</v>
      </c>
      <c r="J49" s="32" t="str">
        <f t="shared" si="1"/>
        <v>Difficulties : Decline to answerPRL</v>
      </c>
      <c r="K49" s="34">
        <f t="shared" si="2"/>
        <v>0</v>
      </c>
      <c r="L49" s="72">
        <v>0</v>
      </c>
    </row>
    <row r="50" spans="1:12" x14ac:dyDescent="0.35">
      <c r="A50" s="32" t="s">
        <v>3</v>
      </c>
      <c r="B50" s="32" t="s">
        <v>80</v>
      </c>
      <c r="C50" s="32" t="s">
        <v>113</v>
      </c>
      <c r="D50" s="32" t="s">
        <v>198</v>
      </c>
      <c r="E50" s="32" t="s">
        <v>11</v>
      </c>
      <c r="F50" s="36" t="s">
        <v>12</v>
      </c>
      <c r="G50" s="33" t="s">
        <v>140</v>
      </c>
      <c r="H50" s="33" t="s">
        <v>137</v>
      </c>
      <c r="I50" s="32" t="str">
        <f t="shared" si="0"/>
        <v>Level of difficulties - seeing : Some difficulty</v>
      </c>
      <c r="J50" s="32" t="str">
        <f t="shared" si="1"/>
        <v>Level of difficulties - seeing : Some difficultyLebanese</v>
      </c>
      <c r="K50" s="34">
        <f t="shared" si="2"/>
        <v>16.126395645411602</v>
      </c>
      <c r="L50" s="72">
        <v>0.16126395645411601</v>
      </c>
    </row>
    <row r="51" spans="1:12" x14ac:dyDescent="0.35">
      <c r="A51" s="32" t="s">
        <v>3</v>
      </c>
      <c r="B51" s="32" t="s">
        <v>80</v>
      </c>
      <c r="C51" s="32" t="s">
        <v>113</v>
      </c>
      <c r="D51" s="32" t="s">
        <v>198</v>
      </c>
      <c r="E51" s="32" t="s">
        <v>11</v>
      </c>
      <c r="F51" s="36" t="s">
        <v>12</v>
      </c>
      <c r="G51" s="33" t="s">
        <v>140</v>
      </c>
      <c r="H51" s="33" t="s">
        <v>138</v>
      </c>
      <c r="I51" s="32" t="str">
        <f t="shared" ref="I51:I71" si="5">CONCATENATE(G51,H51)</f>
        <v>Level of difficulties - seeing : A lot of difficulty</v>
      </c>
      <c r="J51" s="32" t="str">
        <f t="shared" ref="J51:J71" si="6">CONCATENATE(G51,H51,F51)</f>
        <v>Level of difficulties - seeing : A lot of difficultyLebanese</v>
      </c>
      <c r="K51" s="34">
        <f t="shared" si="2"/>
        <v>0.87294213941851095</v>
      </c>
      <c r="L51" s="72">
        <v>8.7294213941851093E-3</v>
      </c>
    </row>
    <row r="52" spans="1:12" x14ac:dyDescent="0.35">
      <c r="A52" s="32" t="s">
        <v>3</v>
      </c>
      <c r="B52" s="32" t="s">
        <v>80</v>
      </c>
      <c r="C52" s="32" t="s">
        <v>113</v>
      </c>
      <c r="D52" s="32" t="s">
        <v>198</v>
      </c>
      <c r="E52" s="32" t="s">
        <v>11</v>
      </c>
      <c r="F52" s="36" t="s">
        <v>12</v>
      </c>
      <c r="G52" s="33" t="s">
        <v>140</v>
      </c>
      <c r="H52" s="33" t="s">
        <v>139</v>
      </c>
      <c r="I52" s="32" t="str">
        <f t="shared" si="5"/>
        <v>Level of difficulties - seeing : Cannot do at all</v>
      </c>
      <c r="J52" s="32" t="str">
        <f t="shared" si="6"/>
        <v>Level of difficulties - seeing : Cannot do at allLebanese</v>
      </c>
      <c r="K52" s="34">
        <f t="shared" si="2"/>
        <v>82.781682293205208</v>
      </c>
      <c r="L52" s="72">
        <v>0.82781682293205205</v>
      </c>
    </row>
    <row r="53" spans="1:12" x14ac:dyDescent="0.35">
      <c r="A53" s="32" t="s">
        <v>3</v>
      </c>
      <c r="B53" s="32" t="s">
        <v>80</v>
      </c>
      <c r="C53" s="32" t="s">
        <v>113</v>
      </c>
      <c r="D53" s="32" t="s">
        <v>198</v>
      </c>
      <c r="E53" s="32" t="s">
        <v>11</v>
      </c>
      <c r="F53" s="36" t="s">
        <v>12</v>
      </c>
      <c r="G53" s="33" t="s">
        <v>140</v>
      </c>
      <c r="H53" s="33" t="s">
        <v>8</v>
      </c>
      <c r="I53" s="32" t="str">
        <f t="shared" si="5"/>
        <v>Level of difficulties - seeing : Don't know</v>
      </c>
      <c r="J53" s="32" t="str">
        <f t="shared" si="6"/>
        <v>Level of difficulties - seeing : Don't knowLebanese</v>
      </c>
      <c r="K53" s="34">
        <f t="shared" si="2"/>
        <v>17.489972037415999</v>
      </c>
      <c r="L53" s="72">
        <v>0.17489972037415999</v>
      </c>
    </row>
    <row r="54" spans="1:12" x14ac:dyDescent="0.35">
      <c r="A54" s="32" t="s">
        <v>3</v>
      </c>
      <c r="B54" s="32" t="s">
        <v>80</v>
      </c>
      <c r="C54" s="32" t="s">
        <v>113</v>
      </c>
      <c r="D54" s="32" t="s">
        <v>198</v>
      </c>
      <c r="E54" s="32" t="s">
        <v>11</v>
      </c>
      <c r="F54" s="36" t="s">
        <v>49</v>
      </c>
      <c r="G54" s="33" t="s">
        <v>140</v>
      </c>
      <c r="H54" s="33" t="s">
        <v>138</v>
      </c>
      <c r="I54" s="32" t="str">
        <f t="shared" si="5"/>
        <v>Level of difficulties - seeing : A lot of difficulty</v>
      </c>
      <c r="J54" s="32" t="str">
        <f t="shared" si="6"/>
        <v>Level of difficulties - seeing : A lot of difficultyMigrants</v>
      </c>
      <c r="K54" s="34">
        <f t="shared" si="2"/>
        <v>17.489972037415999</v>
      </c>
      <c r="L54" s="72">
        <v>0.17489972037415999</v>
      </c>
    </row>
    <row r="55" spans="1:12" x14ac:dyDescent="0.35">
      <c r="A55" s="32" t="s">
        <v>3</v>
      </c>
      <c r="B55" s="32" t="s">
        <v>80</v>
      </c>
      <c r="C55" s="32" t="s">
        <v>113</v>
      </c>
      <c r="D55" s="32" t="s">
        <v>198</v>
      </c>
      <c r="E55" s="32" t="s">
        <v>11</v>
      </c>
      <c r="F55" s="36" t="s">
        <v>49</v>
      </c>
      <c r="G55" s="33" t="s">
        <v>140</v>
      </c>
      <c r="H55" s="33" t="s">
        <v>137</v>
      </c>
      <c r="I55" s="32" t="str">
        <f t="shared" si="5"/>
        <v>Level of difficulties - seeing : Some difficulty</v>
      </c>
      <c r="J55" s="32" t="str">
        <f t="shared" si="6"/>
        <v>Level of difficulties - seeing : Some difficultyMigrants</v>
      </c>
      <c r="K55" s="34">
        <f t="shared" si="2"/>
        <v>82.510027962584005</v>
      </c>
      <c r="L55" s="72">
        <v>0.82510027962583998</v>
      </c>
    </row>
    <row r="56" spans="1:12" x14ac:dyDescent="0.35">
      <c r="A56" s="32" t="s">
        <v>3</v>
      </c>
      <c r="B56" s="32" t="s">
        <v>80</v>
      </c>
      <c r="C56" s="32" t="s">
        <v>113</v>
      </c>
      <c r="D56" s="32" t="s">
        <v>198</v>
      </c>
      <c r="E56" s="32" t="s">
        <v>11</v>
      </c>
      <c r="F56" s="36" t="s">
        <v>49</v>
      </c>
      <c r="G56" s="33" t="s">
        <v>140</v>
      </c>
      <c r="H56" s="33" t="s">
        <v>139</v>
      </c>
      <c r="I56" s="32" t="str">
        <f t="shared" ref="I56:I57" si="7">CONCATENATE(G56,H56)</f>
        <v>Level of difficulties - seeing : Cannot do at all</v>
      </c>
      <c r="J56" s="32" t="str">
        <f t="shared" ref="J56:J57" si="8">CONCATENATE(G56,H56,F56)</f>
        <v>Level of difficulties - seeing : Cannot do at allMigrants</v>
      </c>
      <c r="K56" s="34">
        <f t="shared" ref="K56:K57" si="9">L56*100</f>
        <v>82.781682293205208</v>
      </c>
      <c r="L56" s="72">
        <v>0.82781682293205205</v>
      </c>
    </row>
    <row r="57" spans="1:12" x14ac:dyDescent="0.35">
      <c r="A57" s="32" t="s">
        <v>3</v>
      </c>
      <c r="B57" s="32" t="s">
        <v>80</v>
      </c>
      <c r="C57" s="32" t="s">
        <v>113</v>
      </c>
      <c r="D57" s="32" t="s">
        <v>198</v>
      </c>
      <c r="E57" s="32" t="s">
        <v>11</v>
      </c>
      <c r="F57" s="36" t="s">
        <v>49</v>
      </c>
      <c r="G57" s="33" t="s">
        <v>140</v>
      </c>
      <c r="H57" s="33" t="s">
        <v>8</v>
      </c>
      <c r="I57" s="32" t="str">
        <f t="shared" si="7"/>
        <v>Level of difficulties - seeing : Don't know</v>
      </c>
      <c r="J57" s="32" t="str">
        <f t="shared" si="8"/>
        <v>Level of difficulties - seeing : Don't knowMigrants</v>
      </c>
      <c r="K57" s="34">
        <f t="shared" si="9"/>
        <v>17.489972037415999</v>
      </c>
      <c r="L57" s="72">
        <v>0.17489972037415999</v>
      </c>
    </row>
    <row r="58" spans="1:12" x14ac:dyDescent="0.35">
      <c r="A58" s="32" t="s">
        <v>3</v>
      </c>
      <c r="B58" s="32" t="s">
        <v>80</v>
      </c>
      <c r="C58" s="32" t="s">
        <v>113</v>
      </c>
      <c r="D58" s="32" t="s">
        <v>198</v>
      </c>
      <c r="E58" s="32" t="s">
        <v>11</v>
      </c>
      <c r="F58" s="36" t="s">
        <v>13</v>
      </c>
      <c r="G58" s="33" t="s">
        <v>140</v>
      </c>
      <c r="H58" s="33" t="s">
        <v>138</v>
      </c>
      <c r="I58" s="32" t="str">
        <f t="shared" si="5"/>
        <v>Level of difficulties - seeing : A lot of difficulty</v>
      </c>
      <c r="J58" s="32" t="str">
        <f t="shared" si="6"/>
        <v>Level of difficulties - seeing : A lot of difficultyPRL</v>
      </c>
      <c r="K58" s="34">
        <f t="shared" si="2"/>
        <v>21.257825562157901</v>
      </c>
      <c r="L58" s="72">
        <v>0.212578255621579</v>
      </c>
    </row>
    <row r="59" spans="1:12" x14ac:dyDescent="0.35">
      <c r="A59" s="32" t="s">
        <v>3</v>
      </c>
      <c r="B59" s="32" t="s">
        <v>80</v>
      </c>
      <c r="C59" s="32" t="s">
        <v>113</v>
      </c>
      <c r="D59" s="32" t="s">
        <v>198</v>
      </c>
      <c r="E59" s="32" t="s">
        <v>11</v>
      </c>
      <c r="F59" s="36" t="s">
        <v>13</v>
      </c>
      <c r="G59" s="33" t="s">
        <v>140</v>
      </c>
      <c r="H59" s="33" t="s">
        <v>139</v>
      </c>
      <c r="I59" s="32" t="str">
        <f t="shared" si="5"/>
        <v>Level of difficulties - seeing : Cannot do at all</v>
      </c>
      <c r="J59" s="32" t="str">
        <f t="shared" si="6"/>
        <v>Level of difficulties - seeing : Cannot do at allPRL</v>
      </c>
      <c r="K59" s="34">
        <f t="shared" si="2"/>
        <v>0.55145828109723605</v>
      </c>
      <c r="L59" s="72">
        <v>5.5145828109723601E-3</v>
      </c>
    </row>
    <row r="60" spans="1:12" x14ac:dyDescent="0.35">
      <c r="A60" s="32" t="s">
        <v>3</v>
      </c>
      <c r="B60" s="32" t="s">
        <v>80</v>
      </c>
      <c r="C60" s="32" t="s">
        <v>113</v>
      </c>
      <c r="D60" s="32" t="s">
        <v>198</v>
      </c>
      <c r="E60" s="32" t="s">
        <v>11</v>
      </c>
      <c r="F60" s="36" t="s">
        <v>13</v>
      </c>
      <c r="G60" s="33" t="s">
        <v>140</v>
      </c>
      <c r="H60" s="33" t="s">
        <v>8</v>
      </c>
      <c r="I60" s="32" t="str">
        <f t="shared" si="5"/>
        <v>Level of difficulties - seeing : Don't know</v>
      </c>
      <c r="J60" s="32" t="str">
        <f t="shared" si="6"/>
        <v>Level of difficulties - seeing : Don't knowPRL</v>
      </c>
      <c r="K60" s="34">
        <f t="shared" si="2"/>
        <v>77.744660086584901</v>
      </c>
      <c r="L60" s="72">
        <v>0.77744660086584905</v>
      </c>
    </row>
    <row r="61" spans="1:12" x14ac:dyDescent="0.35">
      <c r="A61" s="32" t="s">
        <v>3</v>
      </c>
      <c r="B61" s="32" t="s">
        <v>80</v>
      </c>
      <c r="C61" s="32" t="s">
        <v>113</v>
      </c>
      <c r="D61" s="32" t="s">
        <v>198</v>
      </c>
      <c r="E61" s="32" t="s">
        <v>11</v>
      </c>
      <c r="F61" s="36" t="s">
        <v>13</v>
      </c>
      <c r="G61" s="33" t="s">
        <v>140</v>
      </c>
      <c r="H61" s="33" t="s">
        <v>137</v>
      </c>
      <c r="I61" s="32" t="str">
        <f t="shared" si="5"/>
        <v>Level of difficulties - seeing : Some difficulty</v>
      </c>
      <c r="J61" s="32" t="str">
        <f t="shared" si="6"/>
        <v>Level of difficulties - seeing : Some difficultyPRL</v>
      </c>
      <c r="K61" s="34">
        <f t="shared" si="2"/>
        <v>77.744639210445897</v>
      </c>
      <c r="L61" s="72">
        <v>0.77744639210445898</v>
      </c>
    </row>
    <row r="62" spans="1:12" x14ac:dyDescent="0.35">
      <c r="A62" s="32" t="s">
        <v>3</v>
      </c>
      <c r="B62" s="32" t="s">
        <v>80</v>
      </c>
      <c r="C62" s="32" t="s">
        <v>113</v>
      </c>
      <c r="D62" s="32" t="s">
        <v>198</v>
      </c>
      <c r="E62" s="32" t="s">
        <v>11</v>
      </c>
      <c r="F62" s="36" t="s">
        <v>12</v>
      </c>
      <c r="G62" s="33" t="s">
        <v>145</v>
      </c>
      <c r="H62" s="33" t="s">
        <v>138</v>
      </c>
      <c r="I62" s="32" t="str">
        <f t="shared" si="5"/>
        <v>Level of difficulties - hearing : A lot of difficulty</v>
      </c>
      <c r="J62" s="32" t="str">
        <f t="shared" si="6"/>
        <v>Level of difficulties - hearing : A lot of difficultyLebanese</v>
      </c>
      <c r="K62" s="34">
        <f t="shared" si="2"/>
        <v>25.645451916004802</v>
      </c>
      <c r="L62" s="72">
        <v>0.25645451916004802</v>
      </c>
    </row>
    <row r="63" spans="1:12" x14ac:dyDescent="0.35">
      <c r="A63" s="32" t="s">
        <v>3</v>
      </c>
      <c r="B63" s="32" t="s">
        <v>80</v>
      </c>
      <c r="C63" s="32" t="s">
        <v>113</v>
      </c>
      <c r="D63" s="32" t="s">
        <v>198</v>
      </c>
      <c r="E63" s="32" t="s">
        <v>11</v>
      </c>
      <c r="F63" s="36" t="s">
        <v>12</v>
      </c>
      <c r="G63" s="33" t="s">
        <v>145</v>
      </c>
      <c r="H63" s="33" t="s">
        <v>139</v>
      </c>
      <c r="I63" s="32" t="str">
        <f t="shared" si="5"/>
        <v>Level of difficulties - hearing : Cannot do at all</v>
      </c>
      <c r="J63" s="32" t="str">
        <f t="shared" si="6"/>
        <v>Level of difficulties - hearing : Cannot do at allLebanese</v>
      </c>
      <c r="K63" s="34">
        <f t="shared" si="2"/>
        <v>2.2323456750897903</v>
      </c>
      <c r="L63" s="72">
        <v>2.2323456750897901E-2</v>
      </c>
    </row>
    <row r="64" spans="1:12" x14ac:dyDescent="0.35">
      <c r="A64" s="32" t="s">
        <v>3</v>
      </c>
      <c r="B64" s="32" t="s">
        <v>80</v>
      </c>
      <c r="C64" s="32" t="s">
        <v>113</v>
      </c>
      <c r="D64" s="32" t="s">
        <v>198</v>
      </c>
      <c r="E64" s="32" t="s">
        <v>11</v>
      </c>
      <c r="F64" s="36" t="s">
        <v>12</v>
      </c>
      <c r="G64" s="33" t="s">
        <v>145</v>
      </c>
      <c r="H64" s="33" t="s">
        <v>8</v>
      </c>
      <c r="I64" s="32" t="str">
        <f t="shared" si="5"/>
        <v>Level of difficulties - hearing : Don't know</v>
      </c>
      <c r="J64" s="32" t="str">
        <f t="shared" si="6"/>
        <v>Level of difficulties - hearing : Don't knowLebanese</v>
      </c>
      <c r="K64" s="34">
        <f t="shared" si="2"/>
        <v>1.7311446482021</v>
      </c>
      <c r="L64" s="72">
        <v>1.7311446482021001E-2</v>
      </c>
    </row>
    <row r="65" spans="1:12" x14ac:dyDescent="0.35">
      <c r="A65" s="32" t="s">
        <v>3</v>
      </c>
      <c r="B65" s="32" t="s">
        <v>80</v>
      </c>
      <c r="C65" s="32" t="s">
        <v>113</v>
      </c>
      <c r="D65" s="32" t="s">
        <v>198</v>
      </c>
      <c r="E65" s="32" t="s">
        <v>11</v>
      </c>
      <c r="F65" s="36" t="s">
        <v>12</v>
      </c>
      <c r="G65" s="33" t="s">
        <v>145</v>
      </c>
      <c r="H65" s="33" t="s">
        <v>137</v>
      </c>
      <c r="I65" s="32" t="str">
        <f t="shared" si="5"/>
        <v>Level of difficulties - hearing : Some difficulty</v>
      </c>
      <c r="J65" s="32" t="str">
        <f t="shared" si="6"/>
        <v>Level of difficulties - hearing : Some difficultyLebanese</v>
      </c>
      <c r="K65" s="34">
        <f t="shared" si="2"/>
        <v>70.391057760703305</v>
      </c>
      <c r="L65" s="72">
        <v>0.70391057760703302</v>
      </c>
    </row>
    <row r="66" spans="1:12" x14ac:dyDescent="0.35">
      <c r="A66" s="32" t="s">
        <v>3</v>
      </c>
      <c r="B66" s="32" t="s">
        <v>80</v>
      </c>
      <c r="C66" s="32" t="s">
        <v>113</v>
      </c>
      <c r="D66" s="32" t="s">
        <v>198</v>
      </c>
      <c r="E66" s="32" t="s">
        <v>11</v>
      </c>
      <c r="F66" s="36" t="s">
        <v>49</v>
      </c>
      <c r="G66" s="33" t="s">
        <v>145</v>
      </c>
      <c r="H66" s="33" t="s">
        <v>138</v>
      </c>
      <c r="I66" s="32" t="str">
        <f t="shared" si="5"/>
        <v>Level of difficulties - hearing : A lot of difficulty</v>
      </c>
      <c r="J66" s="32" t="str">
        <f t="shared" si="6"/>
        <v>Level of difficulties - hearing : A lot of difficultyMigrants</v>
      </c>
      <c r="K66" s="34">
        <f t="shared" si="2"/>
        <v>31.9632131907846</v>
      </c>
      <c r="L66" s="72">
        <v>0.31963213190784601</v>
      </c>
    </row>
    <row r="67" spans="1:12" x14ac:dyDescent="0.35">
      <c r="A67" s="32" t="s">
        <v>3</v>
      </c>
      <c r="B67" s="32" t="s">
        <v>80</v>
      </c>
      <c r="C67" s="32" t="s">
        <v>113</v>
      </c>
      <c r="D67" s="32" t="s">
        <v>198</v>
      </c>
      <c r="E67" s="32" t="s">
        <v>11</v>
      </c>
      <c r="F67" s="36" t="s">
        <v>49</v>
      </c>
      <c r="G67" s="33" t="s">
        <v>145</v>
      </c>
      <c r="H67" s="33" t="s">
        <v>137</v>
      </c>
      <c r="I67" s="32" t="str">
        <f t="shared" si="5"/>
        <v>Level of difficulties - hearing : Some difficulty</v>
      </c>
      <c r="J67" s="32" t="str">
        <f t="shared" si="6"/>
        <v>Level of difficulties - hearing : Some difficultyMigrants</v>
      </c>
      <c r="K67" s="34">
        <f t="shared" si="2"/>
        <v>68.0367868092154</v>
      </c>
      <c r="L67" s="72">
        <v>0.68036786809215399</v>
      </c>
    </row>
    <row r="68" spans="1:12" x14ac:dyDescent="0.35">
      <c r="A68" s="32" t="s">
        <v>3</v>
      </c>
      <c r="B68" s="32" t="s">
        <v>80</v>
      </c>
      <c r="C68" s="32" t="s">
        <v>113</v>
      </c>
      <c r="D68" s="32" t="s">
        <v>198</v>
      </c>
      <c r="E68" s="32" t="s">
        <v>11</v>
      </c>
      <c r="F68" s="36" t="s">
        <v>49</v>
      </c>
      <c r="G68" s="33" t="s">
        <v>145</v>
      </c>
      <c r="H68" s="33" t="s">
        <v>8</v>
      </c>
      <c r="I68" s="32" t="str">
        <f t="shared" ref="I68:I70" si="10">CONCATENATE(G68,H68)</f>
        <v>Level of difficulties - hearing : Don't know</v>
      </c>
      <c r="J68" s="32" t="str">
        <f t="shared" ref="J68:J70" si="11">CONCATENATE(G68,H68,F68)</f>
        <v>Level of difficulties - hearing : Don't knowMigrants</v>
      </c>
      <c r="K68" s="34">
        <v>0</v>
      </c>
      <c r="L68" s="72">
        <v>1.7311446482021001E-2</v>
      </c>
    </row>
    <row r="69" spans="1:12" x14ac:dyDescent="0.35">
      <c r="A69" s="32" t="s">
        <v>3</v>
      </c>
      <c r="B69" s="32" t="s">
        <v>80</v>
      </c>
      <c r="C69" s="32" t="s">
        <v>113</v>
      </c>
      <c r="D69" s="32" t="s">
        <v>198</v>
      </c>
      <c r="E69" s="32" t="s">
        <v>11</v>
      </c>
      <c r="F69" s="36" t="s">
        <v>49</v>
      </c>
      <c r="G69" s="33" t="s">
        <v>145</v>
      </c>
      <c r="H69" s="33" t="s">
        <v>137</v>
      </c>
      <c r="I69" s="32" t="str">
        <f t="shared" si="10"/>
        <v>Level of difficulties - hearing : Some difficulty</v>
      </c>
      <c r="J69" s="32" t="str">
        <f t="shared" si="11"/>
        <v>Level of difficulties - hearing : Some difficultyMigrants</v>
      </c>
      <c r="K69" s="34">
        <v>0</v>
      </c>
      <c r="L69" s="72">
        <v>0.70391057760703302</v>
      </c>
    </row>
    <row r="70" spans="1:12" x14ac:dyDescent="0.35">
      <c r="A70" s="32" t="s">
        <v>3</v>
      </c>
      <c r="B70" s="32" t="s">
        <v>80</v>
      </c>
      <c r="C70" s="32" t="s">
        <v>113</v>
      </c>
      <c r="D70" s="32" t="s">
        <v>198</v>
      </c>
      <c r="E70" s="32" t="s">
        <v>11</v>
      </c>
      <c r="F70" s="36" t="s">
        <v>49</v>
      </c>
      <c r="G70" s="33" t="s">
        <v>145</v>
      </c>
      <c r="H70" s="33" t="s">
        <v>139</v>
      </c>
      <c r="I70" s="32" t="str">
        <f t="shared" si="10"/>
        <v>Level of difficulties - hearing : Cannot do at all</v>
      </c>
      <c r="J70" s="32" t="str">
        <f t="shared" si="11"/>
        <v>Level of difficulties - hearing : Cannot do at allMigrants</v>
      </c>
      <c r="K70" s="34">
        <v>0</v>
      </c>
      <c r="L70" s="72">
        <v>2.2323456750897901E-2</v>
      </c>
    </row>
    <row r="71" spans="1:12" x14ac:dyDescent="0.35">
      <c r="A71" s="32" t="s">
        <v>3</v>
      </c>
      <c r="B71" s="32" t="s">
        <v>80</v>
      </c>
      <c r="C71" s="32" t="s">
        <v>113</v>
      </c>
      <c r="D71" s="32" t="s">
        <v>198</v>
      </c>
      <c r="E71" s="32" t="s">
        <v>11</v>
      </c>
      <c r="F71" s="36" t="s">
        <v>13</v>
      </c>
      <c r="G71" s="33" t="s">
        <v>145</v>
      </c>
      <c r="H71" s="33" t="s">
        <v>138</v>
      </c>
      <c r="I71" s="32" t="str">
        <f t="shared" si="5"/>
        <v>Level of difficulties - hearing : A lot of difficulty</v>
      </c>
      <c r="J71" s="32" t="str">
        <f t="shared" si="6"/>
        <v>Level of difficulties - hearing : A lot of difficultyPRL</v>
      </c>
      <c r="K71" s="34">
        <f t="shared" ref="K71:K148" si="12">L71*100</f>
        <v>24.994223074574602</v>
      </c>
      <c r="L71" s="72">
        <v>0.24994223074574601</v>
      </c>
    </row>
    <row r="72" spans="1:12" x14ac:dyDescent="0.35">
      <c r="A72" s="32" t="s">
        <v>3</v>
      </c>
      <c r="B72" s="32" t="s">
        <v>80</v>
      </c>
      <c r="C72" s="32" t="s">
        <v>113</v>
      </c>
      <c r="D72" s="32" t="s">
        <v>198</v>
      </c>
      <c r="E72" s="32" t="s">
        <v>11</v>
      </c>
      <c r="F72" s="36" t="s">
        <v>13</v>
      </c>
      <c r="G72" s="33" t="s">
        <v>145</v>
      </c>
      <c r="H72" s="33" t="s">
        <v>139</v>
      </c>
      <c r="I72" s="32" t="str">
        <f t="shared" ref="I72:I144" si="13">CONCATENATE(G72,H72)</f>
        <v>Level of difficulties - hearing : Cannot do at all</v>
      </c>
      <c r="J72" s="32" t="str">
        <f t="shared" ref="J72:J144" si="14">CONCATENATE(G72,H72,F72)</f>
        <v>Level of difficulties - hearing : Cannot do at allPRL</v>
      </c>
      <c r="K72" s="34">
        <f t="shared" si="12"/>
        <v>2.3758100629747201</v>
      </c>
      <c r="L72" s="72">
        <v>2.37581006297472E-2</v>
      </c>
    </row>
    <row r="73" spans="1:12" x14ac:dyDescent="0.35">
      <c r="A73" s="32" t="s">
        <v>3</v>
      </c>
      <c r="B73" s="32" t="s">
        <v>80</v>
      </c>
      <c r="C73" s="32" t="s">
        <v>113</v>
      </c>
      <c r="D73" s="32" t="s">
        <v>198</v>
      </c>
      <c r="E73" s="32" t="s">
        <v>11</v>
      </c>
      <c r="F73" s="36" t="s">
        <v>13</v>
      </c>
      <c r="G73" s="33" t="s">
        <v>145</v>
      </c>
      <c r="H73" s="33" t="s">
        <v>8</v>
      </c>
      <c r="I73" s="32" t="str">
        <f t="shared" si="13"/>
        <v>Level of difficulties - hearing : Don't know</v>
      </c>
      <c r="J73" s="32" t="str">
        <f t="shared" si="14"/>
        <v>Level of difficulties - hearing : Don't knowPRL</v>
      </c>
      <c r="K73" s="34">
        <f t="shared" si="12"/>
        <v>2.1182470798509998</v>
      </c>
      <c r="L73" s="72">
        <v>2.118247079851E-2</v>
      </c>
    </row>
    <row r="74" spans="1:12" x14ac:dyDescent="0.35">
      <c r="A74" s="32" t="s">
        <v>3</v>
      </c>
      <c r="B74" s="32" t="s">
        <v>80</v>
      </c>
      <c r="C74" s="32" t="s">
        <v>113</v>
      </c>
      <c r="D74" s="32" t="s">
        <v>198</v>
      </c>
      <c r="E74" s="32" t="s">
        <v>11</v>
      </c>
      <c r="F74" s="36" t="s">
        <v>13</v>
      </c>
      <c r="G74" s="33" t="s">
        <v>145</v>
      </c>
      <c r="H74" s="33" t="s">
        <v>137</v>
      </c>
      <c r="I74" s="32" t="str">
        <f t="shared" si="13"/>
        <v>Level of difficulties - hearing : Some difficulty</v>
      </c>
      <c r="J74" s="32" t="str">
        <f t="shared" si="14"/>
        <v>Level of difficulties - hearing : Some difficultyPRL</v>
      </c>
      <c r="K74" s="34">
        <f t="shared" si="12"/>
        <v>70.511719782599599</v>
      </c>
      <c r="L74" s="72">
        <v>0.70511719782599602</v>
      </c>
    </row>
    <row r="75" spans="1:12" x14ac:dyDescent="0.35">
      <c r="A75" s="32" t="s">
        <v>3</v>
      </c>
      <c r="B75" s="32" t="s">
        <v>80</v>
      </c>
      <c r="C75" s="32" t="s">
        <v>113</v>
      </c>
      <c r="D75" s="32" t="s">
        <v>198</v>
      </c>
      <c r="E75" s="32" t="s">
        <v>11</v>
      </c>
      <c r="F75" s="36" t="s">
        <v>12</v>
      </c>
      <c r="G75" s="33" t="s">
        <v>146</v>
      </c>
      <c r="H75" s="33" t="s">
        <v>138</v>
      </c>
      <c r="I75" s="32" t="str">
        <f t="shared" si="13"/>
        <v>Level of difficulties - walking : A lot of difficulty</v>
      </c>
      <c r="J75" s="32" t="str">
        <f t="shared" si="14"/>
        <v>Level of difficulties - walking : A lot of difficultyLebanese</v>
      </c>
      <c r="K75" s="34">
        <f t="shared" si="12"/>
        <v>37.260027922982701</v>
      </c>
      <c r="L75" s="72">
        <v>0.37260027922982702</v>
      </c>
    </row>
    <row r="76" spans="1:12" x14ac:dyDescent="0.35">
      <c r="A76" s="32" t="s">
        <v>3</v>
      </c>
      <c r="B76" s="32" t="s">
        <v>80</v>
      </c>
      <c r="C76" s="32" t="s">
        <v>113</v>
      </c>
      <c r="D76" s="32" t="s">
        <v>198</v>
      </c>
      <c r="E76" s="32" t="s">
        <v>11</v>
      </c>
      <c r="F76" s="36" t="s">
        <v>12</v>
      </c>
      <c r="G76" s="33" t="s">
        <v>146</v>
      </c>
      <c r="H76" s="33" t="s">
        <v>139</v>
      </c>
      <c r="I76" s="32" t="str">
        <f t="shared" si="13"/>
        <v>Level of difficulties - walking : Cannot do at all</v>
      </c>
      <c r="J76" s="32" t="str">
        <f t="shared" si="14"/>
        <v>Level of difficulties - walking : Cannot do at allLebanese</v>
      </c>
      <c r="K76" s="34">
        <f t="shared" si="12"/>
        <v>7.4641435864225407</v>
      </c>
      <c r="L76" s="72">
        <v>7.4641435864225406E-2</v>
      </c>
    </row>
    <row r="77" spans="1:12" x14ac:dyDescent="0.35">
      <c r="A77" s="32" t="s">
        <v>3</v>
      </c>
      <c r="B77" s="32" t="s">
        <v>80</v>
      </c>
      <c r="C77" s="32" t="s">
        <v>113</v>
      </c>
      <c r="D77" s="32" t="s">
        <v>198</v>
      </c>
      <c r="E77" s="32" t="s">
        <v>11</v>
      </c>
      <c r="F77" s="36" t="s">
        <v>12</v>
      </c>
      <c r="G77" s="33" t="s">
        <v>146</v>
      </c>
      <c r="H77" s="33" t="s">
        <v>137</v>
      </c>
      <c r="I77" s="32" t="str">
        <f t="shared" si="13"/>
        <v>Level of difficulties - walking : Some difficulty</v>
      </c>
      <c r="J77" s="32" t="str">
        <f t="shared" si="14"/>
        <v>Level of difficulties - walking : Some difficultyLebanese</v>
      </c>
      <c r="K77" s="34">
        <f t="shared" si="12"/>
        <v>55.275828490594805</v>
      </c>
      <c r="L77" s="72">
        <v>0.55275828490594803</v>
      </c>
    </row>
    <row r="78" spans="1:12" x14ac:dyDescent="0.35">
      <c r="A78" s="32" t="s">
        <v>3</v>
      </c>
      <c r="B78" s="32" t="s">
        <v>80</v>
      </c>
      <c r="C78" s="32" t="s">
        <v>113</v>
      </c>
      <c r="D78" s="32" t="s">
        <v>198</v>
      </c>
      <c r="E78" s="32" t="s">
        <v>11</v>
      </c>
      <c r="F78" s="36" t="s">
        <v>12</v>
      </c>
      <c r="G78" s="33" t="s">
        <v>146</v>
      </c>
      <c r="H78" s="33" t="s">
        <v>8</v>
      </c>
      <c r="I78" s="32" t="str">
        <f t="shared" ref="I78" si="15">CONCATENATE(G78,H78)</f>
        <v>Level of difficulties - walking : Don't know</v>
      </c>
      <c r="J78" s="32" t="str">
        <f t="shared" ref="J78" si="16">CONCATENATE(G78,H78,F78)</f>
        <v>Level of difficulties - walking : Don't knowLebanese</v>
      </c>
      <c r="K78" s="34">
        <v>0</v>
      </c>
      <c r="L78" s="72">
        <v>0.55275828490594803</v>
      </c>
    </row>
    <row r="79" spans="1:12" x14ac:dyDescent="0.35">
      <c r="A79" s="32" t="s">
        <v>3</v>
      </c>
      <c r="B79" s="32" t="s">
        <v>80</v>
      </c>
      <c r="C79" s="32" t="s">
        <v>113</v>
      </c>
      <c r="D79" s="32" t="s">
        <v>198</v>
      </c>
      <c r="E79" s="32" t="s">
        <v>11</v>
      </c>
      <c r="F79" s="36" t="s">
        <v>49</v>
      </c>
      <c r="G79" s="33" t="s">
        <v>146</v>
      </c>
      <c r="H79" s="33" t="s">
        <v>138</v>
      </c>
      <c r="I79" s="32" t="str">
        <f t="shared" si="13"/>
        <v>Level of difficulties - walking : A lot of difficulty</v>
      </c>
      <c r="J79" s="32" t="str">
        <f t="shared" si="14"/>
        <v>Level of difficulties - walking : A lot of difficultyMigrants</v>
      </c>
      <c r="K79" s="34">
        <f t="shared" si="12"/>
        <v>23.299244249607302</v>
      </c>
      <c r="L79" s="72">
        <v>0.23299244249607301</v>
      </c>
    </row>
    <row r="80" spans="1:12" x14ac:dyDescent="0.35">
      <c r="A80" s="32" t="s">
        <v>3</v>
      </c>
      <c r="B80" s="32" t="s">
        <v>80</v>
      </c>
      <c r="C80" s="32" t="s">
        <v>113</v>
      </c>
      <c r="D80" s="32" t="s">
        <v>198</v>
      </c>
      <c r="E80" s="32" t="s">
        <v>11</v>
      </c>
      <c r="F80" s="36" t="s">
        <v>49</v>
      </c>
      <c r="G80" s="33" t="s">
        <v>146</v>
      </c>
      <c r="H80" s="33" t="s">
        <v>139</v>
      </c>
      <c r="I80" s="32" t="str">
        <f t="shared" si="13"/>
        <v>Level of difficulties - walking : Cannot do at all</v>
      </c>
      <c r="J80" s="32" t="str">
        <f t="shared" si="14"/>
        <v>Level of difficulties - walking : Cannot do at allMigrants</v>
      </c>
      <c r="K80" s="34">
        <f t="shared" si="12"/>
        <v>11.515880635372501</v>
      </c>
      <c r="L80" s="72">
        <v>0.115158806353725</v>
      </c>
    </row>
    <row r="81" spans="1:13" x14ac:dyDescent="0.35">
      <c r="A81" s="32" t="s">
        <v>3</v>
      </c>
      <c r="B81" s="32" t="s">
        <v>80</v>
      </c>
      <c r="C81" s="32" t="s">
        <v>113</v>
      </c>
      <c r="D81" s="32" t="s">
        <v>198</v>
      </c>
      <c r="E81" s="32" t="s">
        <v>11</v>
      </c>
      <c r="F81" s="36" t="s">
        <v>49</v>
      </c>
      <c r="G81" s="33" t="s">
        <v>146</v>
      </c>
      <c r="H81" s="33" t="s">
        <v>137</v>
      </c>
      <c r="I81" s="32" t="str">
        <f t="shared" si="13"/>
        <v>Level of difficulties - walking : Some difficulty</v>
      </c>
      <c r="J81" s="32" t="str">
        <f t="shared" si="14"/>
        <v>Level of difficulties - walking : Some difficultyMigrants</v>
      </c>
      <c r="K81" s="34">
        <f t="shared" si="12"/>
        <v>65.184875115020205</v>
      </c>
      <c r="L81" s="72">
        <v>0.65184875115020202</v>
      </c>
    </row>
    <row r="82" spans="1:13" x14ac:dyDescent="0.35">
      <c r="A82" s="32" t="s">
        <v>3</v>
      </c>
      <c r="B82" s="32" t="s">
        <v>80</v>
      </c>
      <c r="C82" s="32" t="s">
        <v>113</v>
      </c>
      <c r="D82" s="32" t="s">
        <v>198</v>
      </c>
      <c r="E82" s="32" t="s">
        <v>11</v>
      </c>
      <c r="F82" s="36" t="s">
        <v>49</v>
      </c>
      <c r="G82" s="33" t="s">
        <v>146</v>
      </c>
      <c r="H82" s="33" t="s">
        <v>8</v>
      </c>
      <c r="I82" s="32" t="str">
        <f t="shared" ref="I82" si="17">CONCATENATE(G82,H82)</f>
        <v>Level of difficulties - walking : Don't know</v>
      </c>
      <c r="J82" s="32" t="str">
        <f t="shared" ref="J82" si="18">CONCATENATE(G82,H82,F82)</f>
        <v>Level of difficulties - walking : Don't knowMigrants</v>
      </c>
      <c r="K82" s="34">
        <v>0</v>
      </c>
      <c r="L82" s="72">
        <v>0.65184875115020202</v>
      </c>
    </row>
    <row r="83" spans="1:13" x14ac:dyDescent="0.35">
      <c r="A83" s="32" t="s">
        <v>3</v>
      </c>
      <c r="B83" s="32" t="s">
        <v>80</v>
      </c>
      <c r="C83" s="32" t="s">
        <v>113</v>
      </c>
      <c r="D83" s="32" t="s">
        <v>198</v>
      </c>
      <c r="E83" s="32" t="s">
        <v>11</v>
      </c>
      <c r="F83" s="36" t="s">
        <v>13</v>
      </c>
      <c r="G83" s="33" t="s">
        <v>146</v>
      </c>
      <c r="H83" s="33" t="s">
        <v>138</v>
      </c>
      <c r="I83" s="32" t="str">
        <f t="shared" si="13"/>
        <v>Level of difficulties - walking : A lot of difficulty</v>
      </c>
      <c r="J83" s="32" t="str">
        <f t="shared" si="14"/>
        <v>Level of difficulties - walking : A lot of difficultyPRL</v>
      </c>
      <c r="K83" s="34">
        <f t="shared" si="12"/>
        <v>32.048462980731202</v>
      </c>
      <c r="L83" s="72">
        <v>0.32048462980731202</v>
      </c>
    </row>
    <row r="84" spans="1:13" x14ac:dyDescent="0.35">
      <c r="A84" s="32" t="s">
        <v>3</v>
      </c>
      <c r="B84" s="32" t="s">
        <v>80</v>
      </c>
      <c r="C84" s="32" t="s">
        <v>113</v>
      </c>
      <c r="D84" s="32" t="s">
        <v>198</v>
      </c>
      <c r="E84" s="32" t="s">
        <v>11</v>
      </c>
      <c r="F84" s="36" t="s">
        <v>13</v>
      </c>
      <c r="G84" s="33" t="s">
        <v>146</v>
      </c>
      <c r="H84" s="33" t="s">
        <v>139</v>
      </c>
      <c r="I84" s="32" t="str">
        <f t="shared" si="13"/>
        <v>Level of difficulties - walking : Cannot do at all</v>
      </c>
      <c r="J84" s="32" t="str">
        <f t="shared" si="14"/>
        <v>Level of difficulties - walking : Cannot do at allPRL</v>
      </c>
      <c r="K84" s="34">
        <f t="shared" si="12"/>
        <v>4.7454277887194296</v>
      </c>
      <c r="L84" s="72">
        <v>4.74542778871943E-2</v>
      </c>
    </row>
    <row r="85" spans="1:13" x14ac:dyDescent="0.35">
      <c r="A85" s="32" t="s">
        <v>3</v>
      </c>
      <c r="B85" s="32" t="s">
        <v>80</v>
      </c>
      <c r="C85" s="32" t="s">
        <v>113</v>
      </c>
      <c r="D85" s="32" t="s">
        <v>198</v>
      </c>
      <c r="E85" s="32" t="s">
        <v>11</v>
      </c>
      <c r="F85" s="36" t="s">
        <v>13</v>
      </c>
      <c r="G85" s="33" t="s">
        <v>146</v>
      </c>
      <c r="H85" s="33" t="s">
        <v>137</v>
      </c>
      <c r="I85" s="32" t="str">
        <f t="shared" si="13"/>
        <v>Level of difficulties - walking : Some difficulty</v>
      </c>
      <c r="J85" s="32" t="str">
        <f t="shared" si="14"/>
        <v>Level of difficulties - walking : Some difficultyPRL</v>
      </c>
      <c r="K85" s="34">
        <f t="shared" si="12"/>
        <v>63.206109230549302</v>
      </c>
      <c r="L85" s="72">
        <v>0.63206109230549301</v>
      </c>
      <c r="M85" s="51"/>
    </row>
    <row r="86" spans="1:13" x14ac:dyDescent="0.35">
      <c r="A86" s="32" t="s">
        <v>3</v>
      </c>
      <c r="B86" s="32" t="s">
        <v>80</v>
      </c>
      <c r="C86" s="32" t="s">
        <v>113</v>
      </c>
      <c r="D86" s="32" t="s">
        <v>198</v>
      </c>
      <c r="E86" s="32" t="s">
        <v>11</v>
      </c>
      <c r="F86" s="36" t="s">
        <v>13</v>
      </c>
      <c r="G86" s="33" t="s">
        <v>146</v>
      </c>
      <c r="H86" s="33" t="s">
        <v>8</v>
      </c>
      <c r="I86" s="32" t="str">
        <f t="shared" si="13"/>
        <v>Level of difficulties - walking : Don't know</v>
      </c>
      <c r="J86" s="32" t="str">
        <f t="shared" si="14"/>
        <v>Level of difficulties - walking : Don't knowPRL</v>
      </c>
      <c r="K86" s="34">
        <v>0</v>
      </c>
      <c r="M86" s="51"/>
    </row>
    <row r="87" spans="1:13" x14ac:dyDescent="0.35">
      <c r="A87" s="32" t="s">
        <v>3</v>
      </c>
      <c r="B87" s="32" t="s">
        <v>80</v>
      </c>
      <c r="C87" s="32" t="s">
        <v>113</v>
      </c>
      <c r="D87" s="32" t="s">
        <v>198</v>
      </c>
      <c r="E87" s="32" t="s">
        <v>11</v>
      </c>
      <c r="F87" s="36" t="s">
        <v>12</v>
      </c>
      <c r="G87" s="33" t="s">
        <v>160</v>
      </c>
      <c r="H87" s="33" t="s">
        <v>138</v>
      </c>
      <c r="I87" s="32" t="str">
        <f t="shared" si="13"/>
        <v>Level of difficulties - remembering : A lot of difficulty</v>
      </c>
      <c r="J87" s="32" t="str">
        <f t="shared" si="14"/>
        <v>Level of difficulties - remembering : A lot of difficultyLebanese</v>
      </c>
      <c r="K87" s="34">
        <f t="shared" si="12"/>
        <v>51.550634914054307</v>
      </c>
      <c r="L87" s="72">
        <v>0.51550634914054305</v>
      </c>
      <c r="M87" s="51"/>
    </row>
    <row r="88" spans="1:13" x14ac:dyDescent="0.35">
      <c r="A88" s="32" t="s">
        <v>3</v>
      </c>
      <c r="B88" s="32" t="s">
        <v>80</v>
      </c>
      <c r="C88" s="32" t="s">
        <v>113</v>
      </c>
      <c r="D88" s="32" t="s">
        <v>198</v>
      </c>
      <c r="E88" s="32" t="s">
        <v>11</v>
      </c>
      <c r="F88" s="36" t="s">
        <v>12</v>
      </c>
      <c r="G88" s="33" t="s">
        <v>160</v>
      </c>
      <c r="H88" s="33" t="s">
        <v>139</v>
      </c>
      <c r="I88" s="32" t="str">
        <f t="shared" si="13"/>
        <v>Level of difficulties - remembering : Cannot do at all</v>
      </c>
      <c r="J88" s="32" t="str">
        <f t="shared" si="14"/>
        <v>Level of difficulties - remembering : Cannot do at allLebanese</v>
      </c>
      <c r="K88" s="34">
        <f t="shared" si="12"/>
        <v>5.94412593376292</v>
      </c>
      <c r="L88" s="72">
        <v>5.9441259337629199E-2</v>
      </c>
      <c r="M88" s="51"/>
    </row>
    <row r="89" spans="1:13" x14ac:dyDescent="0.35">
      <c r="A89" s="32" t="s">
        <v>3</v>
      </c>
      <c r="B89" s="32" t="s">
        <v>80</v>
      </c>
      <c r="C89" s="32" t="s">
        <v>113</v>
      </c>
      <c r="D89" s="32" t="s">
        <v>198</v>
      </c>
      <c r="E89" s="32" t="s">
        <v>11</v>
      </c>
      <c r="F89" s="36" t="s">
        <v>12</v>
      </c>
      <c r="G89" s="33" t="s">
        <v>160</v>
      </c>
      <c r="H89" s="33" t="s">
        <v>137</v>
      </c>
      <c r="I89" s="32" t="str">
        <f t="shared" si="13"/>
        <v>Level of difficulties - remembering : Some difficulty</v>
      </c>
      <c r="J89" s="32" t="str">
        <f t="shared" si="14"/>
        <v>Level of difficulties - remembering : Some difficultyLebanese</v>
      </c>
      <c r="K89" s="34">
        <f t="shared" si="12"/>
        <v>42.505239152182803</v>
      </c>
      <c r="L89" s="72">
        <v>0.425052391521828</v>
      </c>
      <c r="M89" s="51"/>
    </row>
    <row r="90" spans="1:13" x14ac:dyDescent="0.35">
      <c r="A90" s="32" t="s">
        <v>3</v>
      </c>
      <c r="B90" s="32" t="s">
        <v>80</v>
      </c>
      <c r="C90" s="32" t="s">
        <v>113</v>
      </c>
      <c r="D90" s="32" t="s">
        <v>198</v>
      </c>
      <c r="E90" s="32" t="s">
        <v>11</v>
      </c>
      <c r="F90" s="36" t="s">
        <v>12</v>
      </c>
      <c r="G90" s="33" t="s">
        <v>160</v>
      </c>
      <c r="H90" s="33" t="s">
        <v>8</v>
      </c>
      <c r="I90" s="32" t="str">
        <f t="shared" ref="I90" si="19">CONCATENATE(G90,H90)</f>
        <v>Level of difficulties - remembering : Don't know</v>
      </c>
      <c r="J90" s="32" t="str">
        <f t="shared" ref="J90" si="20">CONCATENATE(G90,H90,F90)</f>
        <v>Level of difficulties - remembering : Don't knowLebanese</v>
      </c>
      <c r="K90" s="34">
        <v>0</v>
      </c>
      <c r="L90" s="72">
        <v>0.425052391521828</v>
      </c>
      <c r="M90" s="51"/>
    </row>
    <row r="91" spans="1:13" x14ac:dyDescent="0.35">
      <c r="A91" s="32" t="s">
        <v>3</v>
      </c>
      <c r="B91" s="32" t="s">
        <v>80</v>
      </c>
      <c r="C91" s="32" t="s">
        <v>113</v>
      </c>
      <c r="D91" s="32" t="s">
        <v>198</v>
      </c>
      <c r="E91" s="32" t="s">
        <v>11</v>
      </c>
      <c r="F91" s="36" t="s">
        <v>49</v>
      </c>
      <c r="G91" s="33" t="s">
        <v>160</v>
      </c>
      <c r="H91" s="33" t="s">
        <v>138</v>
      </c>
      <c r="I91" s="32" t="str">
        <f t="shared" si="13"/>
        <v>Level of difficulties - remembering : A lot of difficulty</v>
      </c>
      <c r="J91" s="32" t="str">
        <f t="shared" si="14"/>
        <v>Level of difficulties - remembering : A lot of difficultyMigrants</v>
      </c>
      <c r="K91" s="34">
        <f t="shared" si="12"/>
        <v>24.233270353248301</v>
      </c>
      <c r="L91" s="72">
        <v>0.24233270353248301</v>
      </c>
      <c r="M91" s="51"/>
    </row>
    <row r="92" spans="1:13" x14ac:dyDescent="0.35">
      <c r="A92" s="32" t="s">
        <v>3</v>
      </c>
      <c r="B92" s="32" t="s">
        <v>80</v>
      </c>
      <c r="C92" s="32" t="s">
        <v>113</v>
      </c>
      <c r="D92" s="32" t="s">
        <v>198</v>
      </c>
      <c r="E92" s="32" t="s">
        <v>11</v>
      </c>
      <c r="F92" s="36" t="s">
        <v>49</v>
      </c>
      <c r="G92" s="33" t="s">
        <v>160</v>
      </c>
      <c r="H92" s="33" t="s">
        <v>139</v>
      </c>
      <c r="I92" s="32" t="str">
        <f t="shared" si="13"/>
        <v>Level of difficulties - remembering : Cannot do at all</v>
      </c>
      <c r="J92" s="32" t="str">
        <f t="shared" si="14"/>
        <v>Level of difficulties - remembering : Cannot do at allMigrants</v>
      </c>
      <c r="K92" s="34">
        <f t="shared" si="12"/>
        <v>24.233270353248301</v>
      </c>
      <c r="L92" s="72">
        <v>0.24233270353248301</v>
      </c>
      <c r="M92" s="51"/>
    </row>
    <row r="93" spans="1:13" x14ac:dyDescent="0.35">
      <c r="A93" s="32" t="s">
        <v>3</v>
      </c>
      <c r="B93" s="32" t="s">
        <v>80</v>
      </c>
      <c r="C93" s="32" t="s">
        <v>113</v>
      </c>
      <c r="D93" s="32" t="s">
        <v>198</v>
      </c>
      <c r="E93" s="32" t="s">
        <v>11</v>
      </c>
      <c r="F93" s="36" t="s">
        <v>49</v>
      </c>
      <c r="G93" s="33" t="s">
        <v>160</v>
      </c>
      <c r="H93" s="33" t="s">
        <v>8</v>
      </c>
      <c r="I93" s="32" t="str">
        <f t="shared" si="13"/>
        <v>Level of difficulties - remembering : Don't know</v>
      </c>
      <c r="J93" s="32" t="str">
        <f t="shared" si="14"/>
        <v>Level of difficulties - remembering : Don't knowMigrants</v>
      </c>
      <c r="K93" s="34">
        <v>0</v>
      </c>
      <c r="L93" s="72">
        <v>0.51533459293503503</v>
      </c>
      <c r="M93" s="51"/>
    </row>
    <row r="94" spans="1:13" x14ac:dyDescent="0.35">
      <c r="A94" s="32" t="s">
        <v>3</v>
      </c>
      <c r="B94" s="32" t="s">
        <v>80</v>
      </c>
      <c r="C94" s="32" t="s">
        <v>113</v>
      </c>
      <c r="D94" s="32" t="s">
        <v>198</v>
      </c>
      <c r="E94" s="32" t="s">
        <v>11</v>
      </c>
      <c r="F94" s="36" t="s">
        <v>49</v>
      </c>
      <c r="G94" s="33" t="s">
        <v>160</v>
      </c>
      <c r="H94" s="33" t="s">
        <v>137</v>
      </c>
      <c r="I94" s="32" t="str">
        <f t="shared" ref="I94" si="21">CONCATENATE(G94,H94)</f>
        <v>Level of difficulties - remembering : Some difficulty</v>
      </c>
      <c r="J94" s="32" t="str">
        <f t="shared" ref="J94" si="22">CONCATENATE(G94,H94,F94)</f>
        <v>Level of difficulties - remembering : Some difficultyMigrants</v>
      </c>
      <c r="K94" s="34">
        <f t="shared" ref="K94" si="23">L94*100</f>
        <v>51.533459293503505</v>
      </c>
      <c r="L94" s="72">
        <v>0.51533459293503503</v>
      </c>
      <c r="M94" s="51"/>
    </row>
    <row r="95" spans="1:13" x14ac:dyDescent="0.35">
      <c r="A95" s="32" t="s">
        <v>3</v>
      </c>
      <c r="B95" s="32" t="s">
        <v>80</v>
      </c>
      <c r="C95" s="32" t="s">
        <v>113</v>
      </c>
      <c r="D95" s="32" t="s">
        <v>198</v>
      </c>
      <c r="E95" s="32" t="s">
        <v>11</v>
      </c>
      <c r="F95" s="36" t="s">
        <v>13</v>
      </c>
      <c r="G95" s="33" t="s">
        <v>160</v>
      </c>
      <c r="H95" s="33" t="s">
        <v>138</v>
      </c>
      <c r="I95" s="32" t="str">
        <f t="shared" si="13"/>
        <v>Level of difficulties - remembering : A lot of difficulty</v>
      </c>
      <c r="J95" s="32" t="str">
        <f t="shared" si="14"/>
        <v>Level of difficulties - remembering : A lot of difficultyPRL</v>
      </c>
      <c r="K95" s="34">
        <f t="shared" si="12"/>
        <v>46.829066774268902</v>
      </c>
      <c r="L95" s="72">
        <v>0.46829066774268902</v>
      </c>
      <c r="M95" s="51"/>
    </row>
    <row r="96" spans="1:13" x14ac:dyDescent="0.35">
      <c r="A96" s="32" t="s">
        <v>3</v>
      </c>
      <c r="B96" s="32" t="s">
        <v>80</v>
      </c>
      <c r="C96" s="32" t="s">
        <v>113</v>
      </c>
      <c r="D96" s="32" t="s">
        <v>198</v>
      </c>
      <c r="E96" s="32" t="s">
        <v>11</v>
      </c>
      <c r="F96" s="36" t="s">
        <v>13</v>
      </c>
      <c r="G96" s="33" t="s">
        <v>160</v>
      </c>
      <c r="H96" s="33" t="s">
        <v>139</v>
      </c>
      <c r="I96" s="32" t="str">
        <f t="shared" si="13"/>
        <v>Level of difficulties - remembering : Cannot do at all</v>
      </c>
      <c r="J96" s="32" t="str">
        <f t="shared" si="14"/>
        <v>Level of difficulties - remembering : Cannot do at allPRL</v>
      </c>
      <c r="K96" s="34">
        <f t="shared" si="12"/>
        <v>5.3000684069458996</v>
      </c>
      <c r="L96" s="72">
        <v>5.3000684069459E-2</v>
      </c>
      <c r="M96" s="51"/>
    </row>
    <row r="97" spans="1:13" x14ac:dyDescent="0.35">
      <c r="A97" s="32" t="s">
        <v>3</v>
      </c>
      <c r="B97" s="32" t="s">
        <v>80</v>
      </c>
      <c r="C97" s="32" t="s">
        <v>113</v>
      </c>
      <c r="D97" s="32" t="s">
        <v>198</v>
      </c>
      <c r="E97" s="32" t="s">
        <v>11</v>
      </c>
      <c r="F97" s="36" t="s">
        <v>13</v>
      </c>
      <c r="G97" s="33" t="s">
        <v>160</v>
      </c>
      <c r="H97" s="33" t="s">
        <v>137</v>
      </c>
      <c r="I97" s="32" t="str">
        <f t="shared" si="13"/>
        <v>Level of difficulties - remembering : Some difficulty</v>
      </c>
      <c r="J97" s="32" t="str">
        <f t="shared" si="14"/>
        <v>Level of difficulties - remembering : Some difficultyPRL</v>
      </c>
      <c r="K97" s="34">
        <f t="shared" si="12"/>
        <v>47.870864818785201</v>
      </c>
      <c r="L97" s="72">
        <v>0.47870864818785203</v>
      </c>
      <c r="M97" s="51"/>
    </row>
    <row r="98" spans="1:13" x14ac:dyDescent="0.35">
      <c r="A98" s="32" t="s">
        <v>3</v>
      </c>
      <c r="B98" s="32" t="s">
        <v>80</v>
      </c>
      <c r="C98" s="32" t="s">
        <v>113</v>
      </c>
      <c r="D98" s="32" t="s">
        <v>198</v>
      </c>
      <c r="E98" s="32" t="s">
        <v>11</v>
      </c>
      <c r="F98" s="36" t="s">
        <v>13</v>
      </c>
      <c r="G98" s="33" t="s">
        <v>160</v>
      </c>
      <c r="H98" s="33" t="s">
        <v>8</v>
      </c>
      <c r="I98" s="32" t="str">
        <f t="shared" ref="I98" si="24">CONCATENATE(G98,H98)</f>
        <v>Level of difficulties - remembering : Don't know</v>
      </c>
      <c r="J98" s="32" t="str">
        <f t="shared" ref="J98" si="25">CONCATENATE(G98,H98,F98)</f>
        <v>Level of difficulties - remembering : Don't knowPRL</v>
      </c>
      <c r="K98" s="34">
        <f t="shared" ref="K98" si="26">L98*100</f>
        <v>0</v>
      </c>
      <c r="L98" s="72">
        <v>0</v>
      </c>
      <c r="M98" s="51"/>
    </row>
    <row r="99" spans="1:13" x14ac:dyDescent="0.35">
      <c r="A99" s="32" t="s">
        <v>3</v>
      </c>
      <c r="B99" s="32" t="s">
        <v>80</v>
      </c>
      <c r="C99" s="32" t="s">
        <v>113</v>
      </c>
      <c r="D99" s="32" t="s">
        <v>198</v>
      </c>
      <c r="E99" s="32" t="s">
        <v>11</v>
      </c>
      <c r="F99" s="36" t="s">
        <v>12</v>
      </c>
      <c r="G99" s="33" t="s">
        <v>161</v>
      </c>
      <c r="H99" s="33" t="s">
        <v>138</v>
      </c>
      <c r="I99" s="32" t="str">
        <f t="shared" si="13"/>
        <v>Level of difficulties - selfcare : A lot of difficulty</v>
      </c>
      <c r="J99" s="32" t="str">
        <f t="shared" si="14"/>
        <v>Level of difficulties - selfcare : A lot of difficultyLebanese</v>
      </c>
      <c r="K99" s="34">
        <f t="shared" si="12"/>
        <v>43.195684055226103</v>
      </c>
      <c r="L99" s="72">
        <v>0.43195684055226102</v>
      </c>
      <c r="M99" s="51"/>
    </row>
    <row r="100" spans="1:13" x14ac:dyDescent="0.35">
      <c r="A100" s="32" t="s">
        <v>3</v>
      </c>
      <c r="B100" s="32" t="s">
        <v>80</v>
      </c>
      <c r="C100" s="32" t="s">
        <v>113</v>
      </c>
      <c r="D100" s="32" t="s">
        <v>198</v>
      </c>
      <c r="E100" s="32" t="s">
        <v>11</v>
      </c>
      <c r="F100" s="36" t="s">
        <v>12</v>
      </c>
      <c r="G100" s="33" t="s">
        <v>161</v>
      </c>
      <c r="H100" s="33" t="s">
        <v>139</v>
      </c>
      <c r="I100" s="32" t="str">
        <f t="shared" si="13"/>
        <v>Level of difficulties - selfcare : Cannot do at all</v>
      </c>
      <c r="J100" s="32" t="str">
        <f t="shared" si="14"/>
        <v>Level of difficulties - selfcare : Cannot do at allLebanese</v>
      </c>
      <c r="K100" s="34">
        <f t="shared" si="12"/>
        <v>33.698630247222802</v>
      </c>
      <c r="L100" s="72">
        <v>0.33698630247222799</v>
      </c>
    </row>
    <row r="101" spans="1:13" x14ac:dyDescent="0.35">
      <c r="A101" s="32" t="s">
        <v>3</v>
      </c>
      <c r="B101" s="32" t="s">
        <v>80</v>
      </c>
      <c r="C101" s="32" t="s">
        <v>113</v>
      </c>
      <c r="D101" s="32" t="s">
        <v>198</v>
      </c>
      <c r="E101" s="32" t="s">
        <v>11</v>
      </c>
      <c r="F101" s="36" t="s">
        <v>12</v>
      </c>
      <c r="G101" s="33" t="s">
        <v>161</v>
      </c>
      <c r="H101" s="33" t="s">
        <v>137</v>
      </c>
      <c r="I101" s="32" t="str">
        <f t="shared" si="13"/>
        <v>Level of difficulties - selfcare : Some difficulty</v>
      </c>
      <c r="J101" s="32" t="str">
        <f t="shared" si="14"/>
        <v>Level of difficulties - selfcare : Some difficultyLebanese</v>
      </c>
      <c r="K101" s="34">
        <f t="shared" si="12"/>
        <v>23.105685697551102</v>
      </c>
      <c r="L101" s="72">
        <v>0.23105685697551101</v>
      </c>
    </row>
    <row r="102" spans="1:13" x14ac:dyDescent="0.35">
      <c r="A102" s="32" t="s">
        <v>3</v>
      </c>
      <c r="B102" s="32" t="s">
        <v>80</v>
      </c>
      <c r="C102" s="32" t="s">
        <v>113</v>
      </c>
      <c r="D102" s="32" t="s">
        <v>198</v>
      </c>
      <c r="E102" s="32" t="s">
        <v>11</v>
      </c>
      <c r="F102" s="36" t="s">
        <v>12</v>
      </c>
      <c r="G102" s="33" t="s">
        <v>161</v>
      </c>
      <c r="H102" s="33" t="s">
        <v>8</v>
      </c>
      <c r="I102" s="32" t="str">
        <f t="shared" ref="I102" si="27">CONCATENATE(G102,H102)</f>
        <v>Level of difficulties - selfcare : Don't know</v>
      </c>
      <c r="J102" s="32" t="str">
        <f t="shared" ref="J102" si="28">CONCATENATE(G102,H102,F102)</f>
        <v>Level of difficulties - selfcare : Don't knowLebanese</v>
      </c>
      <c r="K102" s="34">
        <v>0</v>
      </c>
      <c r="L102" s="72">
        <v>0.23105685697551101</v>
      </c>
    </row>
    <row r="103" spans="1:13" x14ac:dyDescent="0.35">
      <c r="A103" s="32" t="s">
        <v>3</v>
      </c>
      <c r="B103" s="32" t="s">
        <v>80</v>
      </c>
      <c r="C103" s="32" t="s">
        <v>113</v>
      </c>
      <c r="D103" s="32" t="s">
        <v>198</v>
      </c>
      <c r="E103" s="32" t="s">
        <v>11</v>
      </c>
      <c r="F103" s="36" t="s">
        <v>49</v>
      </c>
      <c r="G103" s="33" t="s">
        <v>161</v>
      </c>
      <c r="H103" s="33" t="s">
        <v>138</v>
      </c>
      <c r="I103" s="32" t="str">
        <f t="shared" si="13"/>
        <v>Level of difficulties - selfcare : A lot of difficulty</v>
      </c>
      <c r="J103" s="32" t="str">
        <f t="shared" si="14"/>
        <v>Level of difficulties - selfcare : A lot of difficultyMigrants</v>
      </c>
      <c r="K103" s="34">
        <f t="shared" si="12"/>
        <v>52.372562215074403</v>
      </c>
      <c r="L103" s="72">
        <v>0.52372562215074403</v>
      </c>
    </row>
    <row r="104" spans="1:13" x14ac:dyDescent="0.35">
      <c r="A104" s="32" t="s">
        <v>3</v>
      </c>
      <c r="B104" s="32" t="s">
        <v>80</v>
      </c>
      <c r="C104" s="32" t="s">
        <v>113</v>
      </c>
      <c r="D104" s="32" t="s">
        <v>198</v>
      </c>
      <c r="E104" s="32" t="s">
        <v>11</v>
      </c>
      <c r="F104" s="36" t="s">
        <v>49</v>
      </c>
      <c r="G104" s="33" t="s">
        <v>161</v>
      </c>
      <c r="H104" s="33" t="s">
        <v>139</v>
      </c>
      <c r="I104" s="32" t="str">
        <f t="shared" si="13"/>
        <v>Level of difficulties - selfcare : Cannot do at all</v>
      </c>
      <c r="J104" s="32" t="str">
        <f t="shared" si="14"/>
        <v>Level of difficulties - selfcare : Cannot do at allMigrants</v>
      </c>
      <c r="K104" s="34">
        <f t="shared" si="12"/>
        <v>22.3964894244954</v>
      </c>
      <c r="L104" s="72">
        <v>0.223964894244954</v>
      </c>
    </row>
    <row r="105" spans="1:13" x14ac:dyDescent="0.35">
      <c r="A105" s="32" t="s">
        <v>3</v>
      </c>
      <c r="B105" s="32" t="s">
        <v>80</v>
      </c>
      <c r="C105" s="32" t="s">
        <v>113</v>
      </c>
      <c r="D105" s="32" t="s">
        <v>198</v>
      </c>
      <c r="E105" s="32" t="s">
        <v>11</v>
      </c>
      <c r="F105" s="36" t="s">
        <v>49</v>
      </c>
      <c r="G105" s="33" t="s">
        <v>161</v>
      </c>
      <c r="H105" s="33" t="s">
        <v>137</v>
      </c>
      <c r="I105" s="32" t="str">
        <f t="shared" si="13"/>
        <v>Level of difficulties - selfcare : Some difficulty</v>
      </c>
      <c r="J105" s="32" t="str">
        <f t="shared" si="14"/>
        <v>Level of difficulties - selfcare : Some difficultyMigrants</v>
      </c>
      <c r="K105" s="34">
        <f t="shared" si="12"/>
        <v>25.2309483604303</v>
      </c>
      <c r="L105" s="72">
        <v>0.252309483604303</v>
      </c>
    </row>
    <row r="106" spans="1:13" x14ac:dyDescent="0.35">
      <c r="A106" s="32" t="s">
        <v>3</v>
      </c>
      <c r="B106" s="32" t="s">
        <v>80</v>
      </c>
      <c r="C106" s="32" t="s">
        <v>113</v>
      </c>
      <c r="D106" s="32" t="s">
        <v>198</v>
      </c>
      <c r="E106" s="32" t="s">
        <v>11</v>
      </c>
      <c r="F106" s="36" t="s">
        <v>49</v>
      </c>
      <c r="G106" s="33" t="s">
        <v>161</v>
      </c>
      <c r="H106" s="33" t="s">
        <v>8</v>
      </c>
      <c r="I106" s="32" t="str">
        <f t="shared" ref="I106" si="29">CONCATENATE(G106,H106)</f>
        <v>Level of difficulties - selfcare : Don't know</v>
      </c>
      <c r="J106" s="32" t="str">
        <f t="shared" ref="J106" si="30">CONCATENATE(G106,H106,F106)</f>
        <v>Level of difficulties - selfcare : Don't knowMigrants</v>
      </c>
      <c r="K106" s="34">
        <v>0</v>
      </c>
      <c r="L106" s="72">
        <v>0.252309483604303</v>
      </c>
    </row>
    <row r="107" spans="1:13" x14ac:dyDescent="0.35">
      <c r="A107" s="32" t="s">
        <v>3</v>
      </c>
      <c r="B107" s="32" t="s">
        <v>80</v>
      </c>
      <c r="C107" s="32" t="s">
        <v>113</v>
      </c>
      <c r="D107" s="32" t="s">
        <v>198</v>
      </c>
      <c r="E107" s="32" t="s">
        <v>11</v>
      </c>
      <c r="F107" s="36" t="s">
        <v>13</v>
      </c>
      <c r="G107" s="33" t="s">
        <v>161</v>
      </c>
      <c r="H107" s="33" t="s">
        <v>138</v>
      </c>
      <c r="I107" s="32" t="str">
        <f t="shared" si="13"/>
        <v>Level of difficulties - selfcare : A lot of difficulty</v>
      </c>
      <c r="J107" s="32" t="str">
        <f t="shared" si="14"/>
        <v>Level of difficulties - selfcare : A lot of difficultyPRL</v>
      </c>
      <c r="K107" s="34">
        <f t="shared" si="12"/>
        <v>27.9595417738973</v>
      </c>
      <c r="L107" s="72">
        <v>0.27959541773897301</v>
      </c>
    </row>
    <row r="108" spans="1:13" x14ac:dyDescent="0.35">
      <c r="A108" s="32" t="s">
        <v>3</v>
      </c>
      <c r="B108" s="32" t="s">
        <v>80</v>
      </c>
      <c r="C108" s="32" t="s">
        <v>113</v>
      </c>
      <c r="D108" s="32" t="s">
        <v>198</v>
      </c>
      <c r="E108" s="32" t="s">
        <v>11</v>
      </c>
      <c r="F108" s="36" t="s">
        <v>13</v>
      </c>
      <c r="G108" s="33" t="s">
        <v>161</v>
      </c>
      <c r="H108" s="33" t="s">
        <v>139</v>
      </c>
      <c r="I108" s="32" t="str">
        <f t="shared" si="13"/>
        <v>Level of difficulties - selfcare : Cannot do at all</v>
      </c>
      <c r="J108" s="32" t="str">
        <f t="shared" si="14"/>
        <v>Level of difficulties - selfcare : Cannot do at allPRL</v>
      </c>
      <c r="K108" s="34">
        <f t="shared" si="12"/>
        <v>27.310740167323999</v>
      </c>
      <c r="L108" s="72">
        <v>0.27310740167323999</v>
      </c>
    </row>
    <row r="109" spans="1:13" x14ac:dyDescent="0.35">
      <c r="A109" s="32" t="s">
        <v>3</v>
      </c>
      <c r="B109" s="32" t="s">
        <v>80</v>
      </c>
      <c r="C109" s="32" t="s">
        <v>113</v>
      </c>
      <c r="D109" s="32" t="s">
        <v>198</v>
      </c>
      <c r="E109" s="32" t="s">
        <v>11</v>
      </c>
      <c r="F109" s="36" t="s">
        <v>13</v>
      </c>
      <c r="G109" s="33" t="s">
        <v>161</v>
      </c>
      <c r="H109" s="33" t="s">
        <v>137</v>
      </c>
      <c r="I109" s="32" t="str">
        <f t="shared" si="13"/>
        <v>Level of difficulties - selfcare : Some difficulty</v>
      </c>
      <c r="J109" s="32" t="str">
        <f t="shared" si="14"/>
        <v>Level of difficulties - selfcare : Some difficultyPRL</v>
      </c>
      <c r="K109" s="34">
        <f t="shared" si="12"/>
        <v>44.729718058778801</v>
      </c>
      <c r="L109" s="72">
        <v>0.447297180587788</v>
      </c>
    </row>
    <row r="110" spans="1:13" x14ac:dyDescent="0.35">
      <c r="A110" s="32" t="s">
        <v>3</v>
      </c>
      <c r="B110" s="32" t="s">
        <v>80</v>
      </c>
      <c r="C110" s="32" t="s">
        <v>113</v>
      </c>
      <c r="D110" s="32" t="s">
        <v>198</v>
      </c>
      <c r="E110" s="32" t="s">
        <v>11</v>
      </c>
      <c r="F110" s="36" t="s">
        <v>13</v>
      </c>
      <c r="G110" s="33" t="s">
        <v>161</v>
      </c>
      <c r="H110" s="33" t="s">
        <v>8</v>
      </c>
      <c r="I110" s="32" t="str">
        <f t="shared" ref="I110" si="31">CONCATENATE(G110,H110)</f>
        <v>Level of difficulties - selfcare : Don't know</v>
      </c>
      <c r="J110" s="32" t="str">
        <f t="shared" ref="J110" si="32">CONCATENATE(G110,H110,F110)</f>
        <v>Level of difficulties - selfcare : Don't knowPRL</v>
      </c>
      <c r="K110" s="34">
        <v>0</v>
      </c>
      <c r="L110" s="72">
        <v>0.447297180587788</v>
      </c>
    </row>
    <row r="111" spans="1:13" x14ac:dyDescent="0.35">
      <c r="A111" s="32" t="s">
        <v>3</v>
      </c>
      <c r="B111" s="32" t="s">
        <v>80</v>
      </c>
      <c r="C111" s="32" t="s">
        <v>113</v>
      </c>
      <c r="D111" s="32" t="s">
        <v>198</v>
      </c>
      <c r="E111" s="32" t="s">
        <v>11</v>
      </c>
      <c r="F111" s="36" t="s">
        <v>12</v>
      </c>
      <c r="G111" s="33" t="s">
        <v>162</v>
      </c>
      <c r="H111" s="33" t="s">
        <v>138</v>
      </c>
      <c r="I111" s="32" t="str">
        <f t="shared" si="13"/>
        <v>Level of difficulties - communication : A lot of difficulty</v>
      </c>
      <c r="J111" s="32" t="str">
        <f t="shared" si="14"/>
        <v>Level of difficulties - communication : A lot of difficultyLebanese</v>
      </c>
      <c r="K111" s="34">
        <f t="shared" si="12"/>
        <v>47.322639277583804</v>
      </c>
      <c r="L111" s="72">
        <v>0.473226392775838</v>
      </c>
    </row>
    <row r="112" spans="1:13" x14ac:dyDescent="0.35">
      <c r="A112" s="32" t="s">
        <v>3</v>
      </c>
      <c r="B112" s="32" t="s">
        <v>80</v>
      </c>
      <c r="C112" s="32" t="s">
        <v>113</v>
      </c>
      <c r="D112" s="32" t="s">
        <v>198</v>
      </c>
      <c r="E112" s="32" t="s">
        <v>11</v>
      </c>
      <c r="F112" s="36" t="s">
        <v>12</v>
      </c>
      <c r="G112" s="33" t="s">
        <v>162</v>
      </c>
      <c r="H112" s="33" t="s">
        <v>139</v>
      </c>
      <c r="I112" s="32" t="str">
        <f t="shared" si="13"/>
        <v>Level of difficulties - communication : Cannot do at all</v>
      </c>
      <c r="J112" s="32" t="str">
        <f t="shared" si="14"/>
        <v>Level of difficulties - communication : Cannot do at allLebanese</v>
      </c>
      <c r="K112" s="34">
        <f t="shared" si="12"/>
        <v>14.099587614371401</v>
      </c>
      <c r="L112" s="72">
        <v>0.14099587614371401</v>
      </c>
    </row>
    <row r="113" spans="1:12" x14ac:dyDescent="0.35">
      <c r="A113" s="32" t="s">
        <v>3</v>
      </c>
      <c r="B113" s="32" t="s">
        <v>80</v>
      </c>
      <c r="C113" s="32" t="s">
        <v>113</v>
      </c>
      <c r="D113" s="32" t="s">
        <v>198</v>
      </c>
      <c r="E113" s="32" t="s">
        <v>11</v>
      </c>
      <c r="F113" s="36" t="s">
        <v>12</v>
      </c>
      <c r="G113" s="33" t="s">
        <v>162</v>
      </c>
      <c r="H113" s="33" t="s">
        <v>7</v>
      </c>
      <c r="I113" s="32" t="str">
        <f t="shared" si="13"/>
        <v>Level of difficulties - communication : Decline to answer</v>
      </c>
      <c r="J113" s="32" t="str">
        <f t="shared" si="14"/>
        <v>Level of difficulties - communication : Decline to answerLebanese</v>
      </c>
      <c r="K113" s="34">
        <f t="shared" si="12"/>
        <v>0.63675951384068996</v>
      </c>
      <c r="L113" s="72">
        <v>6.3675951384068999E-3</v>
      </c>
    </row>
    <row r="114" spans="1:12" x14ac:dyDescent="0.35">
      <c r="A114" s="32" t="s">
        <v>3</v>
      </c>
      <c r="B114" s="32" t="s">
        <v>80</v>
      </c>
      <c r="C114" s="32" t="s">
        <v>113</v>
      </c>
      <c r="D114" s="32" t="s">
        <v>198</v>
      </c>
      <c r="E114" s="32" t="s">
        <v>11</v>
      </c>
      <c r="F114" s="36" t="s">
        <v>12</v>
      </c>
      <c r="G114" s="33" t="s">
        <v>162</v>
      </c>
      <c r="H114" s="33" t="s">
        <v>8</v>
      </c>
      <c r="I114" s="32" t="str">
        <f t="shared" si="13"/>
        <v>Level of difficulties - communication : Don't know</v>
      </c>
      <c r="J114" s="32" t="str">
        <f t="shared" si="14"/>
        <v>Level of difficulties - communication : Don't knowLebanese</v>
      </c>
      <c r="K114" s="34">
        <f t="shared" si="12"/>
        <v>0.56423358009549607</v>
      </c>
      <c r="L114" s="72">
        <v>5.6423358009549604E-3</v>
      </c>
    </row>
    <row r="115" spans="1:12" x14ac:dyDescent="0.35">
      <c r="A115" s="32" t="s">
        <v>3</v>
      </c>
      <c r="B115" s="32" t="s">
        <v>80</v>
      </c>
      <c r="C115" s="32" t="s">
        <v>113</v>
      </c>
      <c r="D115" s="32" t="s">
        <v>198</v>
      </c>
      <c r="E115" s="32" t="s">
        <v>11</v>
      </c>
      <c r="F115" s="36" t="s">
        <v>12</v>
      </c>
      <c r="G115" s="33" t="s">
        <v>162</v>
      </c>
      <c r="H115" s="33" t="s">
        <v>137</v>
      </c>
      <c r="I115" s="32" t="str">
        <f t="shared" si="13"/>
        <v>Level of difficulties - communication : Some difficulty</v>
      </c>
      <c r="J115" s="32" t="str">
        <f t="shared" si="14"/>
        <v>Level of difficulties - communication : Some difficultyLebanese</v>
      </c>
      <c r="K115" s="34">
        <f t="shared" si="12"/>
        <v>37.376780014108604</v>
      </c>
      <c r="L115" s="72">
        <v>0.37376780014108602</v>
      </c>
    </row>
    <row r="116" spans="1:12" x14ac:dyDescent="0.35">
      <c r="A116" s="32" t="s">
        <v>3</v>
      </c>
      <c r="B116" s="32" t="s">
        <v>80</v>
      </c>
      <c r="C116" s="32" t="s">
        <v>113</v>
      </c>
      <c r="D116" s="32" t="s">
        <v>198</v>
      </c>
      <c r="E116" s="32" t="s">
        <v>11</v>
      </c>
      <c r="F116" s="36" t="s">
        <v>49</v>
      </c>
      <c r="G116" s="33" t="s">
        <v>162</v>
      </c>
      <c r="H116" s="33" t="s">
        <v>138</v>
      </c>
      <c r="I116" s="32" t="str">
        <f t="shared" si="13"/>
        <v>Level of difficulties - communication : A lot of difficulty</v>
      </c>
      <c r="J116" s="32" t="str">
        <f t="shared" si="14"/>
        <v>Level of difficulties - communication : A lot of difficultyMigrants</v>
      </c>
      <c r="K116" s="34">
        <f t="shared" si="12"/>
        <v>33.4086099793304</v>
      </c>
      <c r="L116" s="72">
        <v>0.334086099793304</v>
      </c>
    </row>
    <row r="117" spans="1:12" x14ac:dyDescent="0.35">
      <c r="A117" s="32" t="s">
        <v>3</v>
      </c>
      <c r="B117" s="32" t="s">
        <v>80</v>
      </c>
      <c r="C117" s="32" t="s">
        <v>113</v>
      </c>
      <c r="D117" s="32" t="s">
        <v>198</v>
      </c>
      <c r="E117" s="32" t="s">
        <v>11</v>
      </c>
      <c r="F117" s="36" t="s">
        <v>49</v>
      </c>
      <c r="G117" s="33" t="s">
        <v>162</v>
      </c>
      <c r="H117" s="33" t="s">
        <v>139</v>
      </c>
      <c r="I117" s="32" t="str">
        <f t="shared" ref="I117" si="33">CONCATENATE(G117,H117)</f>
        <v>Level of difficulties - communication : Cannot do at all</v>
      </c>
      <c r="J117" s="32" t="str">
        <f t="shared" ref="J117" si="34">CONCATENATE(G117,H117,F117)</f>
        <v>Level of difficulties - communication : Cannot do at allMigrants</v>
      </c>
      <c r="K117" s="34">
        <v>0</v>
      </c>
      <c r="L117" s="72">
        <v>0.334086099793304</v>
      </c>
    </row>
    <row r="118" spans="1:12" x14ac:dyDescent="0.35">
      <c r="A118" s="32" t="s">
        <v>3</v>
      </c>
      <c r="B118" s="32" t="s">
        <v>80</v>
      </c>
      <c r="C118" s="32" t="s">
        <v>113</v>
      </c>
      <c r="D118" s="32" t="s">
        <v>198</v>
      </c>
      <c r="E118" s="32" t="s">
        <v>11</v>
      </c>
      <c r="F118" s="36" t="s">
        <v>49</v>
      </c>
      <c r="G118" s="33" t="s">
        <v>162</v>
      </c>
      <c r="H118" s="33" t="s">
        <v>137</v>
      </c>
      <c r="I118" s="32" t="str">
        <f t="shared" si="13"/>
        <v>Level of difficulties - communication : Some difficulty</v>
      </c>
      <c r="J118" s="32" t="str">
        <f t="shared" si="14"/>
        <v>Level of difficulties - communication : Some difficultyMigrants</v>
      </c>
      <c r="K118" s="34">
        <f t="shared" si="12"/>
        <v>66.591390020669607</v>
      </c>
      <c r="L118" s="72">
        <v>0.66591390020669605</v>
      </c>
    </row>
    <row r="119" spans="1:12" x14ac:dyDescent="0.35">
      <c r="A119" s="32" t="s">
        <v>3</v>
      </c>
      <c r="B119" s="32" t="s">
        <v>80</v>
      </c>
      <c r="C119" s="32" t="s">
        <v>113</v>
      </c>
      <c r="D119" s="32" t="s">
        <v>198</v>
      </c>
      <c r="E119" s="32" t="s">
        <v>11</v>
      </c>
      <c r="F119" s="36" t="s">
        <v>49</v>
      </c>
      <c r="G119" s="33" t="s">
        <v>162</v>
      </c>
      <c r="H119" s="33" t="s">
        <v>8</v>
      </c>
      <c r="I119" s="32" t="str">
        <f t="shared" ref="I119:I120" si="35">CONCATENATE(G119,H119)</f>
        <v>Level of difficulties - communication : Don't know</v>
      </c>
      <c r="J119" s="32" t="str">
        <f t="shared" ref="J119:J120" si="36">CONCATENATE(G119,H119,F119)</f>
        <v>Level of difficulties - communication : Don't knowMigrants</v>
      </c>
      <c r="K119" s="34">
        <v>0</v>
      </c>
      <c r="L119" s="72">
        <v>5.6423358009549604E-3</v>
      </c>
    </row>
    <row r="120" spans="1:12" x14ac:dyDescent="0.35">
      <c r="A120" s="32" t="s">
        <v>3</v>
      </c>
      <c r="B120" s="32" t="s">
        <v>80</v>
      </c>
      <c r="C120" s="32" t="s">
        <v>113</v>
      </c>
      <c r="D120" s="32" t="s">
        <v>198</v>
      </c>
      <c r="E120" s="32" t="s">
        <v>11</v>
      </c>
      <c r="F120" s="36" t="s">
        <v>49</v>
      </c>
      <c r="G120" s="33" t="s">
        <v>162</v>
      </c>
      <c r="H120" s="33" t="s">
        <v>137</v>
      </c>
      <c r="I120" s="32" t="str">
        <f t="shared" si="35"/>
        <v>Level of difficulties - communication : Some difficulty</v>
      </c>
      <c r="J120" s="32" t="str">
        <f t="shared" si="36"/>
        <v>Level of difficulties - communication : Some difficultyMigrants</v>
      </c>
      <c r="K120" s="34">
        <v>0</v>
      </c>
      <c r="L120" s="72">
        <v>0.37376780014108602</v>
      </c>
    </row>
    <row r="121" spans="1:12" x14ac:dyDescent="0.35">
      <c r="A121" s="32" t="s">
        <v>3</v>
      </c>
      <c r="B121" s="32" t="s">
        <v>80</v>
      </c>
      <c r="C121" s="32" t="s">
        <v>113</v>
      </c>
      <c r="D121" s="32" t="s">
        <v>198</v>
      </c>
      <c r="E121" s="32" t="s">
        <v>11</v>
      </c>
      <c r="F121" s="36" t="s">
        <v>13</v>
      </c>
      <c r="G121" s="33" t="s">
        <v>162</v>
      </c>
      <c r="H121" s="33" t="s">
        <v>138</v>
      </c>
      <c r="I121" s="32" t="str">
        <f t="shared" si="13"/>
        <v>Level of difficulties - communication : A lot of difficulty</v>
      </c>
      <c r="J121" s="32" t="str">
        <f t="shared" si="14"/>
        <v>Level of difficulties - communication : A lot of difficultyPRL</v>
      </c>
      <c r="K121" s="34">
        <f t="shared" si="12"/>
        <v>45.8029465766773</v>
      </c>
      <c r="L121" s="72">
        <v>0.458029465766773</v>
      </c>
    </row>
    <row r="122" spans="1:12" x14ac:dyDescent="0.35">
      <c r="A122" s="32" t="s">
        <v>3</v>
      </c>
      <c r="B122" s="32" t="s">
        <v>80</v>
      </c>
      <c r="C122" s="32" t="s">
        <v>113</v>
      </c>
      <c r="D122" s="32" t="s">
        <v>198</v>
      </c>
      <c r="E122" s="32" t="s">
        <v>11</v>
      </c>
      <c r="F122" s="36" t="s">
        <v>13</v>
      </c>
      <c r="G122" s="33" t="s">
        <v>162</v>
      </c>
      <c r="H122" s="33" t="s">
        <v>139</v>
      </c>
      <c r="I122" s="32" t="str">
        <f t="shared" si="13"/>
        <v>Level of difficulties - communication : Cannot do at all</v>
      </c>
      <c r="J122" s="32" t="str">
        <f t="shared" si="14"/>
        <v>Level of difficulties - communication : Cannot do at allPRL</v>
      </c>
      <c r="K122" s="34">
        <f t="shared" si="12"/>
        <v>15.328658897184599</v>
      </c>
      <c r="L122" s="72">
        <v>0.15328658897184599</v>
      </c>
    </row>
    <row r="123" spans="1:12" x14ac:dyDescent="0.35">
      <c r="A123" s="32" t="s">
        <v>3</v>
      </c>
      <c r="B123" s="32" t="s">
        <v>80</v>
      </c>
      <c r="C123" s="32" t="s">
        <v>113</v>
      </c>
      <c r="D123" s="32" t="s">
        <v>198</v>
      </c>
      <c r="E123" s="32" t="s">
        <v>11</v>
      </c>
      <c r="F123" s="36" t="s">
        <v>13</v>
      </c>
      <c r="G123" s="33" t="s">
        <v>162</v>
      </c>
      <c r="H123" s="33" t="s">
        <v>137</v>
      </c>
      <c r="I123" s="32" t="str">
        <f t="shared" si="13"/>
        <v>Level of difficulties - communication : Some difficulty</v>
      </c>
      <c r="J123" s="32" t="str">
        <f t="shared" si="14"/>
        <v>Level of difficulties - communication : Some difficultyPRL</v>
      </c>
      <c r="K123" s="34">
        <f t="shared" si="12"/>
        <v>38.868394526138204</v>
      </c>
      <c r="L123" s="72">
        <v>0.388683945261382</v>
      </c>
    </row>
    <row r="124" spans="1:12" x14ac:dyDescent="0.35">
      <c r="A124" s="32" t="s">
        <v>3</v>
      </c>
      <c r="B124" s="32" t="s">
        <v>80</v>
      </c>
      <c r="C124" s="32" t="s">
        <v>113</v>
      </c>
      <c r="D124" s="32" t="s">
        <v>198</v>
      </c>
      <c r="E124" s="32" t="s">
        <v>11</v>
      </c>
      <c r="F124" s="36" t="s">
        <v>13</v>
      </c>
      <c r="G124" s="33" t="s">
        <v>162</v>
      </c>
      <c r="H124" s="33" t="s">
        <v>8</v>
      </c>
      <c r="I124" s="32" t="str">
        <f t="shared" si="13"/>
        <v>Level of difficulties - communication : Don't know</v>
      </c>
      <c r="J124" s="32" t="str">
        <f t="shared" si="14"/>
        <v>Level of difficulties - communication : Don't knowPRL</v>
      </c>
      <c r="K124" s="34">
        <v>0</v>
      </c>
      <c r="L124" s="72">
        <v>5.6423358009549604E-3</v>
      </c>
    </row>
    <row r="125" spans="1:12" x14ac:dyDescent="0.35">
      <c r="A125" s="32" t="s">
        <v>3</v>
      </c>
      <c r="B125" s="32" t="s">
        <v>80</v>
      </c>
      <c r="C125" s="32" t="s">
        <v>177</v>
      </c>
      <c r="D125" s="32" t="s">
        <v>178</v>
      </c>
      <c r="E125" s="32" t="s">
        <v>11</v>
      </c>
      <c r="F125" s="36" t="s">
        <v>12</v>
      </c>
      <c r="G125" s="33" t="s">
        <v>179</v>
      </c>
      <c r="H125" s="33" t="s">
        <v>7</v>
      </c>
      <c r="I125" s="32" t="str">
        <f t="shared" si="13"/>
        <v>Civil status : Decline to answer</v>
      </c>
      <c r="J125" s="32" t="str">
        <f t="shared" si="14"/>
        <v>Civil status : Decline to answerLebanese</v>
      </c>
      <c r="K125" s="34">
        <f t="shared" si="12"/>
        <v>0.116867869839658</v>
      </c>
      <c r="L125" s="72">
        <v>1.16867869839658E-3</v>
      </c>
    </row>
    <row r="126" spans="1:12" x14ac:dyDescent="0.35">
      <c r="A126" s="32" t="s">
        <v>3</v>
      </c>
      <c r="B126" s="32" t="s">
        <v>80</v>
      </c>
      <c r="C126" s="32" t="s">
        <v>177</v>
      </c>
      <c r="D126" s="32" t="s">
        <v>178</v>
      </c>
      <c r="E126" s="32" t="s">
        <v>11</v>
      </c>
      <c r="F126" s="36" t="s">
        <v>12</v>
      </c>
      <c r="G126" s="33" t="s">
        <v>179</v>
      </c>
      <c r="H126" s="33" t="s">
        <v>173</v>
      </c>
      <c r="I126" s="32" t="str">
        <f t="shared" si="13"/>
        <v>Civil status : Divorced or separated</v>
      </c>
      <c r="J126" s="32" t="str">
        <f t="shared" si="14"/>
        <v>Civil status : Divorced or separatedLebanese</v>
      </c>
      <c r="K126" s="34">
        <f t="shared" si="12"/>
        <v>2.3088812759897701</v>
      </c>
      <c r="L126" s="72">
        <v>2.3088812759897701E-2</v>
      </c>
    </row>
    <row r="127" spans="1:12" x14ac:dyDescent="0.35">
      <c r="A127" s="32" t="s">
        <v>3</v>
      </c>
      <c r="B127" s="32" t="s">
        <v>80</v>
      </c>
      <c r="C127" s="32" t="s">
        <v>177</v>
      </c>
      <c r="D127" s="32" t="s">
        <v>178</v>
      </c>
      <c r="E127" s="32" t="s">
        <v>11</v>
      </c>
      <c r="F127" s="36" t="s">
        <v>12</v>
      </c>
      <c r="G127" s="33" t="s">
        <v>179</v>
      </c>
      <c r="H127" s="33" t="s">
        <v>8</v>
      </c>
      <c r="I127" s="32" t="str">
        <f t="shared" si="13"/>
        <v>Civil status : Don't know</v>
      </c>
      <c r="J127" s="32" t="str">
        <f t="shared" si="14"/>
        <v>Civil status : Don't knowLebanese</v>
      </c>
      <c r="K127" s="34">
        <f t="shared" si="12"/>
        <v>8.7252224772342603E-3</v>
      </c>
      <c r="L127" s="72">
        <v>8.7252224772342595E-5</v>
      </c>
    </row>
    <row r="128" spans="1:12" x14ac:dyDescent="0.35">
      <c r="A128" s="32" t="s">
        <v>3</v>
      </c>
      <c r="B128" s="32" t="s">
        <v>80</v>
      </c>
      <c r="C128" s="32" t="s">
        <v>177</v>
      </c>
      <c r="D128" s="32" t="s">
        <v>178</v>
      </c>
      <c r="E128" s="32" t="s">
        <v>11</v>
      </c>
      <c r="F128" s="36" t="s">
        <v>12</v>
      </c>
      <c r="G128" s="33" t="s">
        <v>179</v>
      </c>
      <c r="H128" s="33" t="s">
        <v>174</v>
      </c>
      <c r="I128" s="32" t="str">
        <f t="shared" si="13"/>
        <v>Civil status : Married</v>
      </c>
      <c r="J128" s="32" t="str">
        <f t="shared" si="14"/>
        <v>Civil status : MarriedLebanese</v>
      </c>
      <c r="K128" s="34">
        <f t="shared" si="12"/>
        <v>45.973430671736196</v>
      </c>
      <c r="L128" s="72">
        <v>0.45973430671736198</v>
      </c>
    </row>
    <row r="129" spans="1:12" x14ac:dyDescent="0.35">
      <c r="A129" s="32" t="s">
        <v>3</v>
      </c>
      <c r="B129" s="32" t="s">
        <v>80</v>
      </c>
      <c r="C129" s="32" t="s">
        <v>177</v>
      </c>
      <c r="D129" s="32" t="s">
        <v>178</v>
      </c>
      <c r="E129" s="32" t="s">
        <v>11</v>
      </c>
      <c r="F129" s="36" t="s">
        <v>12</v>
      </c>
      <c r="G129" s="33" t="s">
        <v>179</v>
      </c>
      <c r="H129" s="33" t="s">
        <v>9</v>
      </c>
      <c r="I129" s="32" t="str">
        <f t="shared" si="13"/>
        <v>Civil status : Other</v>
      </c>
      <c r="J129" s="32" t="str">
        <f t="shared" si="14"/>
        <v>Civil status : OtherLebanese</v>
      </c>
      <c r="K129" s="34">
        <f t="shared" si="12"/>
        <v>9.4838897917371892E-2</v>
      </c>
      <c r="L129" s="72">
        <v>9.4838897917371898E-4</v>
      </c>
    </row>
    <row r="130" spans="1:12" x14ac:dyDescent="0.35">
      <c r="A130" s="32" t="s">
        <v>3</v>
      </c>
      <c r="B130" s="32" t="s">
        <v>80</v>
      </c>
      <c r="C130" s="32" t="s">
        <v>177</v>
      </c>
      <c r="D130" s="32" t="s">
        <v>178</v>
      </c>
      <c r="E130" s="32" t="s">
        <v>11</v>
      </c>
      <c r="F130" s="36" t="s">
        <v>12</v>
      </c>
      <c r="G130" s="33" t="s">
        <v>179</v>
      </c>
      <c r="H130" s="33" t="s">
        <v>175</v>
      </c>
      <c r="I130" s="32" t="str">
        <f t="shared" si="13"/>
        <v>Civil status : Single</v>
      </c>
      <c r="J130" s="32" t="str">
        <f t="shared" si="14"/>
        <v>Civil status : SingleLebanese</v>
      </c>
      <c r="K130" s="34">
        <f t="shared" si="12"/>
        <v>44.4954420742162</v>
      </c>
      <c r="L130" s="72">
        <v>0.44495442074216202</v>
      </c>
    </row>
    <row r="131" spans="1:12" x14ac:dyDescent="0.35">
      <c r="A131" s="32" t="s">
        <v>3</v>
      </c>
      <c r="B131" s="32" t="s">
        <v>80</v>
      </c>
      <c r="C131" s="32" t="s">
        <v>177</v>
      </c>
      <c r="D131" s="32" t="s">
        <v>178</v>
      </c>
      <c r="E131" s="32" t="s">
        <v>11</v>
      </c>
      <c r="F131" s="36" t="s">
        <v>12</v>
      </c>
      <c r="G131" s="33" t="s">
        <v>179</v>
      </c>
      <c r="H131" s="33" t="s">
        <v>176</v>
      </c>
      <c r="I131" s="32" t="str">
        <f t="shared" si="13"/>
        <v>Civil status : Widowed</v>
      </c>
      <c r="J131" s="32" t="str">
        <f t="shared" si="14"/>
        <v>Civil status : WidowedLebanese</v>
      </c>
      <c r="K131" s="34">
        <f t="shared" si="12"/>
        <v>7.0018139878235397</v>
      </c>
      <c r="L131" s="72">
        <v>7.0018139878235394E-2</v>
      </c>
    </row>
    <row r="132" spans="1:12" x14ac:dyDescent="0.35">
      <c r="A132" s="32" t="s">
        <v>3</v>
      </c>
      <c r="B132" s="32" t="s">
        <v>80</v>
      </c>
      <c r="C132" s="32" t="s">
        <v>177</v>
      </c>
      <c r="D132" s="32" t="s">
        <v>178</v>
      </c>
      <c r="E132" s="32" t="s">
        <v>11</v>
      </c>
      <c r="F132" s="36" t="s">
        <v>49</v>
      </c>
      <c r="G132" s="33" t="s">
        <v>179</v>
      </c>
      <c r="H132" s="33" t="s">
        <v>7</v>
      </c>
      <c r="I132" s="32" t="str">
        <f t="shared" si="13"/>
        <v>Civil status : Decline to answer</v>
      </c>
      <c r="J132" s="32" t="str">
        <f t="shared" si="14"/>
        <v>Civil status : Decline to answerMigrants</v>
      </c>
      <c r="K132" s="34">
        <f t="shared" si="12"/>
        <v>0.22860352320762098</v>
      </c>
      <c r="L132" s="72">
        <v>2.2860352320762099E-3</v>
      </c>
    </row>
    <row r="133" spans="1:12" x14ac:dyDescent="0.35">
      <c r="A133" s="32" t="s">
        <v>3</v>
      </c>
      <c r="B133" s="32" t="s">
        <v>80</v>
      </c>
      <c r="C133" s="32" t="s">
        <v>177</v>
      </c>
      <c r="D133" s="32" t="s">
        <v>178</v>
      </c>
      <c r="E133" s="32" t="s">
        <v>11</v>
      </c>
      <c r="F133" s="36" t="s">
        <v>49</v>
      </c>
      <c r="G133" s="33" t="s">
        <v>179</v>
      </c>
      <c r="H133" s="33" t="s">
        <v>173</v>
      </c>
      <c r="I133" s="32" t="str">
        <f t="shared" si="13"/>
        <v>Civil status : Divorced or separated</v>
      </c>
      <c r="J133" s="32" t="str">
        <f t="shared" si="14"/>
        <v>Civil status : Divorced or separatedMigrants</v>
      </c>
      <c r="K133" s="34">
        <f t="shared" si="12"/>
        <v>1.22437820204581</v>
      </c>
      <c r="L133" s="72">
        <v>1.22437820204581E-2</v>
      </c>
    </row>
    <row r="134" spans="1:12" x14ac:dyDescent="0.35">
      <c r="A134" s="32" t="s">
        <v>3</v>
      </c>
      <c r="B134" s="32" t="s">
        <v>80</v>
      </c>
      <c r="C134" s="32" t="s">
        <v>177</v>
      </c>
      <c r="D134" s="32" t="s">
        <v>178</v>
      </c>
      <c r="E134" s="32" t="s">
        <v>11</v>
      </c>
      <c r="F134" s="36" t="s">
        <v>49</v>
      </c>
      <c r="G134" s="33" t="s">
        <v>179</v>
      </c>
      <c r="H134" s="33" t="s">
        <v>174</v>
      </c>
      <c r="I134" s="32" t="str">
        <f t="shared" si="13"/>
        <v>Civil status : Married</v>
      </c>
      <c r="J134" s="32" t="str">
        <f t="shared" si="14"/>
        <v>Civil status : MarriedMigrants</v>
      </c>
      <c r="K134" s="34">
        <f t="shared" si="12"/>
        <v>45.601971275154099</v>
      </c>
      <c r="L134" s="72">
        <v>0.45601971275154102</v>
      </c>
    </row>
    <row r="135" spans="1:12" x14ac:dyDescent="0.35">
      <c r="A135" s="32" t="s">
        <v>3</v>
      </c>
      <c r="B135" s="32" t="s">
        <v>80</v>
      </c>
      <c r="C135" s="32" t="s">
        <v>177</v>
      </c>
      <c r="D135" s="32" t="s">
        <v>178</v>
      </c>
      <c r="E135" s="32" t="s">
        <v>11</v>
      </c>
      <c r="F135" s="36" t="s">
        <v>49</v>
      </c>
      <c r="G135" s="33" t="s">
        <v>179</v>
      </c>
      <c r="H135" s="33" t="s">
        <v>9</v>
      </c>
      <c r="I135" s="32" t="str">
        <f t="shared" si="13"/>
        <v>Civil status : Other</v>
      </c>
      <c r="J135" s="32" t="str">
        <f t="shared" si="14"/>
        <v>Civil status : OtherMigrants</v>
      </c>
      <c r="K135" s="34">
        <f t="shared" si="12"/>
        <v>2.8931645797726599E-2</v>
      </c>
      <c r="L135" s="72">
        <v>2.8931645797726599E-4</v>
      </c>
    </row>
    <row r="136" spans="1:12" x14ac:dyDescent="0.35">
      <c r="A136" s="32" t="s">
        <v>3</v>
      </c>
      <c r="B136" s="32" t="s">
        <v>80</v>
      </c>
      <c r="C136" s="32" t="s">
        <v>177</v>
      </c>
      <c r="D136" s="32" t="s">
        <v>178</v>
      </c>
      <c r="E136" s="32" t="s">
        <v>11</v>
      </c>
      <c r="F136" s="36" t="s">
        <v>49</v>
      </c>
      <c r="G136" s="33" t="s">
        <v>179</v>
      </c>
      <c r="H136" s="33" t="s">
        <v>175</v>
      </c>
      <c r="I136" s="32" t="str">
        <f t="shared" si="13"/>
        <v>Civil status : Single</v>
      </c>
      <c r="J136" s="32" t="str">
        <f t="shared" si="14"/>
        <v>Civil status : SingleMigrants</v>
      </c>
      <c r="K136" s="34">
        <f t="shared" si="12"/>
        <v>49.891840611885598</v>
      </c>
      <c r="L136" s="72">
        <v>0.49891840611885602</v>
      </c>
    </row>
    <row r="137" spans="1:12" x14ac:dyDescent="0.35">
      <c r="A137" s="32" t="s">
        <v>3</v>
      </c>
      <c r="B137" s="32" t="s">
        <v>80</v>
      </c>
      <c r="C137" s="32" t="s">
        <v>177</v>
      </c>
      <c r="D137" s="32" t="s">
        <v>178</v>
      </c>
      <c r="E137" s="32" t="s">
        <v>11</v>
      </c>
      <c r="F137" s="36" t="s">
        <v>49</v>
      </c>
      <c r="G137" s="33" t="s">
        <v>179</v>
      </c>
      <c r="H137" s="33" t="s">
        <v>8</v>
      </c>
      <c r="I137" s="32" t="str">
        <f t="shared" ref="I137" si="37">CONCATENATE(G137,H137)</f>
        <v>Civil status : Don't know</v>
      </c>
      <c r="J137" s="32" t="str">
        <f t="shared" ref="J137" si="38">CONCATENATE(G137,H137,F137)</f>
        <v>Civil status : Don't knowMigrants</v>
      </c>
      <c r="K137" s="34">
        <v>0</v>
      </c>
      <c r="L137" s="72">
        <v>0.49891840611885602</v>
      </c>
    </row>
    <row r="138" spans="1:12" x14ac:dyDescent="0.35">
      <c r="A138" s="32" t="s">
        <v>3</v>
      </c>
      <c r="B138" s="32" t="s">
        <v>80</v>
      </c>
      <c r="C138" s="32" t="s">
        <v>177</v>
      </c>
      <c r="D138" s="32" t="s">
        <v>178</v>
      </c>
      <c r="E138" s="32" t="s">
        <v>11</v>
      </c>
      <c r="F138" s="36" t="s">
        <v>49</v>
      </c>
      <c r="G138" s="33" t="s">
        <v>179</v>
      </c>
      <c r="H138" s="33" t="s">
        <v>176</v>
      </c>
      <c r="I138" s="32" t="str">
        <f t="shared" si="13"/>
        <v>Civil status : Widowed</v>
      </c>
      <c r="J138" s="32" t="str">
        <f t="shared" si="14"/>
        <v>Civil status : WidowedMigrants</v>
      </c>
      <c r="K138" s="34">
        <f t="shared" si="12"/>
        <v>3.0242747419090499</v>
      </c>
      <c r="L138" s="72">
        <v>3.0242747419090499E-2</v>
      </c>
    </row>
    <row r="139" spans="1:12" x14ac:dyDescent="0.35">
      <c r="A139" s="32" t="s">
        <v>3</v>
      </c>
      <c r="B139" s="32" t="s">
        <v>80</v>
      </c>
      <c r="C139" s="32" t="s">
        <v>177</v>
      </c>
      <c r="D139" s="32" t="s">
        <v>178</v>
      </c>
      <c r="E139" s="32" t="s">
        <v>11</v>
      </c>
      <c r="F139" s="36" t="s">
        <v>13</v>
      </c>
      <c r="G139" s="33" t="s">
        <v>179</v>
      </c>
      <c r="H139" s="33" t="s">
        <v>7</v>
      </c>
      <c r="I139" s="32" t="str">
        <f t="shared" si="13"/>
        <v>Civil status : Decline to answer</v>
      </c>
      <c r="J139" s="32" t="str">
        <f t="shared" si="14"/>
        <v>Civil status : Decline to answerPRL</v>
      </c>
      <c r="K139" s="34">
        <f t="shared" si="12"/>
        <v>9.0978613719195408E-3</v>
      </c>
      <c r="L139" s="72">
        <v>9.09786137191954E-5</v>
      </c>
    </row>
    <row r="140" spans="1:12" x14ac:dyDescent="0.35">
      <c r="A140" s="32" t="s">
        <v>3</v>
      </c>
      <c r="B140" s="32" t="s">
        <v>80</v>
      </c>
      <c r="C140" s="32" t="s">
        <v>177</v>
      </c>
      <c r="D140" s="32" t="s">
        <v>178</v>
      </c>
      <c r="E140" s="32" t="s">
        <v>11</v>
      </c>
      <c r="F140" s="36" t="s">
        <v>13</v>
      </c>
      <c r="G140" s="33" t="s">
        <v>179</v>
      </c>
      <c r="H140" s="33" t="s">
        <v>173</v>
      </c>
      <c r="I140" s="32" t="str">
        <f t="shared" si="13"/>
        <v>Civil status : Divorced or separated</v>
      </c>
      <c r="J140" s="32" t="str">
        <f t="shared" si="14"/>
        <v>Civil status : Divorced or separatedPRL</v>
      </c>
      <c r="K140" s="34">
        <f t="shared" si="12"/>
        <v>2.4376024086925399</v>
      </c>
      <c r="L140" s="72">
        <v>2.4376024086925401E-2</v>
      </c>
    </row>
    <row r="141" spans="1:12" x14ac:dyDescent="0.35">
      <c r="A141" s="32" t="s">
        <v>3</v>
      </c>
      <c r="B141" s="32" t="s">
        <v>80</v>
      </c>
      <c r="C141" s="32" t="s">
        <v>177</v>
      </c>
      <c r="D141" s="32" t="s">
        <v>178</v>
      </c>
      <c r="E141" s="32" t="s">
        <v>11</v>
      </c>
      <c r="F141" s="36" t="s">
        <v>13</v>
      </c>
      <c r="G141" s="33" t="s">
        <v>179</v>
      </c>
      <c r="H141" s="33" t="s">
        <v>8</v>
      </c>
      <c r="I141" s="32" t="str">
        <f t="shared" si="13"/>
        <v>Civil status : Don't know</v>
      </c>
      <c r="J141" s="32" t="str">
        <f t="shared" si="14"/>
        <v>Civil status : Don't knowPRL</v>
      </c>
      <c r="K141" s="34">
        <f t="shared" si="12"/>
        <v>3.0834324535909001E-2</v>
      </c>
      <c r="L141" s="72">
        <v>3.0834324535909002E-4</v>
      </c>
    </row>
    <row r="142" spans="1:12" x14ac:dyDescent="0.35">
      <c r="A142" s="32" t="s">
        <v>3</v>
      </c>
      <c r="B142" s="32" t="s">
        <v>80</v>
      </c>
      <c r="C142" s="32" t="s">
        <v>177</v>
      </c>
      <c r="D142" s="32" t="s">
        <v>178</v>
      </c>
      <c r="E142" s="32" t="s">
        <v>11</v>
      </c>
      <c r="F142" s="36" t="s">
        <v>13</v>
      </c>
      <c r="G142" s="33" t="s">
        <v>179</v>
      </c>
      <c r="H142" s="33" t="s">
        <v>174</v>
      </c>
      <c r="I142" s="32" t="str">
        <f t="shared" si="13"/>
        <v>Civil status : Married</v>
      </c>
      <c r="J142" s="32" t="str">
        <f t="shared" si="14"/>
        <v>Civil status : MarriedPRL</v>
      </c>
      <c r="K142" s="34">
        <f t="shared" si="12"/>
        <v>43.5515105541688</v>
      </c>
      <c r="L142" s="72">
        <v>0.43551510554168799</v>
      </c>
    </row>
    <row r="143" spans="1:12" x14ac:dyDescent="0.35">
      <c r="A143" s="32" t="s">
        <v>3</v>
      </c>
      <c r="B143" s="32" t="s">
        <v>80</v>
      </c>
      <c r="C143" s="32" t="s">
        <v>177</v>
      </c>
      <c r="D143" s="32" t="s">
        <v>178</v>
      </c>
      <c r="E143" s="32" t="s">
        <v>11</v>
      </c>
      <c r="F143" s="36" t="s">
        <v>13</v>
      </c>
      <c r="G143" s="33" t="s">
        <v>179</v>
      </c>
      <c r="H143" s="33" t="s">
        <v>175</v>
      </c>
      <c r="I143" s="32" t="str">
        <f t="shared" si="13"/>
        <v>Civil status : Single</v>
      </c>
      <c r="J143" s="32" t="str">
        <f t="shared" si="14"/>
        <v>Civil status : SinglePRL</v>
      </c>
      <c r="K143" s="34">
        <f t="shared" si="12"/>
        <v>49.7920056604218</v>
      </c>
      <c r="L143" s="72">
        <v>0.49792005660421801</v>
      </c>
    </row>
    <row r="144" spans="1:12" x14ac:dyDescent="0.35">
      <c r="A144" s="32" t="s">
        <v>3</v>
      </c>
      <c r="B144" s="32" t="s">
        <v>80</v>
      </c>
      <c r="C144" s="32" t="s">
        <v>177</v>
      </c>
      <c r="D144" s="32" t="s">
        <v>178</v>
      </c>
      <c r="E144" s="32" t="s">
        <v>11</v>
      </c>
      <c r="F144" s="36" t="s">
        <v>13</v>
      </c>
      <c r="G144" s="33" t="s">
        <v>179</v>
      </c>
      <c r="H144" s="33" t="s">
        <v>176</v>
      </c>
      <c r="I144" s="32" t="str">
        <f t="shared" si="13"/>
        <v>Civil status : Widowed</v>
      </c>
      <c r="J144" s="32" t="str">
        <f t="shared" si="14"/>
        <v>Civil status : WidowedPRL</v>
      </c>
      <c r="K144" s="34">
        <f t="shared" si="12"/>
        <v>4.1789491908090701</v>
      </c>
      <c r="L144" s="72">
        <v>4.1789491908090698E-2</v>
      </c>
    </row>
    <row r="145" spans="1:12" x14ac:dyDescent="0.35">
      <c r="A145" s="32" t="s">
        <v>3</v>
      </c>
      <c r="B145" s="32" t="s">
        <v>80</v>
      </c>
      <c r="C145" s="32" t="s">
        <v>217</v>
      </c>
      <c r="D145" s="32"/>
      <c r="E145" s="32" t="s">
        <v>11</v>
      </c>
      <c r="F145" s="36" t="s">
        <v>12</v>
      </c>
      <c r="G145" s="33" t="s">
        <v>224</v>
      </c>
      <c r="H145" s="33" t="s">
        <v>219</v>
      </c>
      <c r="I145" s="32" t="str">
        <f t="shared" ref="I145:I159" si="39">CONCATENATE(G145,H145)</f>
        <v>Head of household gender : HH co-headed by 2 females</v>
      </c>
      <c r="J145" s="32" t="str">
        <f t="shared" ref="J145:J159" si="40">CONCATENATE(G145,H145,F145)</f>
        <v>Head of household gender : HH co-headed by 2 femalesLebanese</v>
      </c>
      <c r="K145" s="34">
        <f t="shared" si="12"/>
        <v>0.14442155602409101</v>
      </c>
      <c r="L145" s="72">
        <v>1.4442155602409101E-3</v>
      </c>
    </row>
    <row r="146" spans="1:12" x14ac:dyDescent="0.35">
      <c r="A146" s="32" t="s">
        <v>3</v>
      </c>
      <c r="B146" s="32" t="s">
        <v>80</v>
      </c>
      <c r="C146" s="32" t="s">
        <v>217</v>
      </c>
      <c r="D146" s="32"/>
      <c r="E146" s="32" t="s">
        <v>11</v>
      </c>
      <c r="F146" s="36" t="s">
        <v>12</v>
      </c>
      <c r="G146" s="33" t="s">
        <v>224</v>
      </c>
      <c r="H146" s="33" t="s">
        <v>220</v>
      </c>
      <c r="I146" s="32" t="str">
        <f t="shared" si="39"/>
        <v>Head of household gender : HH co-headed by 2 males</v>
      </c>
      <c r="J146" s="32" t="str">
        <f t="shared" si="40"/>
        <v>Head of household gender : HH co-headed by 2 malesLebanese</v>
      </c>
      <c r="K146" s="34">
        <f t="shared" si="12"/>
        <v>0.40721019472790304</v>
      </c>
      <c r="L146" s="72">
        <v>4.0721019472790302E-3</v>
      </c>
    </row>
    <row r="147" spans="1:12" x14ac:dyDescent="0.35">
      <c r="A147" s="32" t="s">
        <v>3</v>
      </c>
      <c r="B147" s="32" t="s">
        <v>80</v>
      </c>
      <c r="C147" s="32" t="s">
        <v>217</v>
      </c>
      <c r="D147" s="32"/>
      <c r="E147" s="32" t="s">
        <v>11</v>
      </c>
      <c r="F147" s="36" t="s">
        <v>12</v>
      </c>
      <c r="G147" s="33" t="s">
        <v>224</v>
      </c>
      <c r="H147" s="33" t="s">
        <v>221</v>
      </c>
      <c r="I147" s="32" t="str">
        <f t="shared" si="39"/>
        <v>Head of household gender : Female-headed HH</v>
      </c>
      <c r="J147" s="32" t="str">
        <f t="shared" si="40"/>
        <v>Head of household gender : Female-headed HHLebanese</v>
      </c>
      <c r="K147" s="34">
        <f t="shared" si="12"/>
        <v>0.23293680571904299</v>
      </c>
      <c r="L147" s="72">
        <v>2.32936805719043E-3</v>
      </c>
    </row>
    <row r="148" spans="1:12" x14ac:dyDescent="0.35">
      <c r="A148" s="32" t="s">
        <v>3</v>
      </c>
      <c r="B148" s="32" t="s">
        <v>80</v>
      </c>
      <c r="C148" s="32" t="s">
        <v>217</v>
      </c>
      <c r="D148" s="32"/>
      <c r="E148" s="32" t="s">
        <v>11</v>
      </c>
      <c r="F148" s="36" t="s">
        <v>12</v>
      </c>
      <c r="G148" s="33" t="s">
        <v>224</v>
      </c>
      <c r="H148" s="33" t="s">
        <v>222</v>
      </c>
      <c r="I148" s="32" t="str">
        <f t="shared" si="39"/>
        <v>Head of household gender : Male and female co-headed HH</v>
      </c>
      <c r="J148" s="32" t="str">
        <f t="shared" si="40"/>
        <v>Head of household gender : Male and female co-headed HHLebanese</v>
      </c>
      <c r="K148" s="34">
        <f t="shared" si="12"/>
        <v>0.131724530772133</v>
      </c>
      <c r="L148" s="72">
        <v>1.3172453077213301E-3</v>
      </c>
    </row>
    <row r="149" spans="1:12" x14ac:dyDescent="0.35">
      <c r="A149" s="32" t="s">
        <v>3</v>
      </c>
      <c r="B149" s="32" t="s">
        <v>80</v>
      </c>
      <c r="C149" s="32" t="s">
        <v>217</v>
      </c>
      <c r="D149" s="32"/>
      <c r="E149" s="32" t="s">
        <v>11</v>
      </c>
      <c r="F149" s="60" t="s">
        <v>12</v>
      </c>
      <c r="G149" s="33" t="s">
        <v>224</v>
      </c>
      <c r="H149" s="33" t="s">
        <v>223</v>
      </c>
      <c r="I149" s="32" t="str">
        <f t="shared" si="39"/>
        <v>Head of household gender : Male-headed HH</v>
      </c>
      <c r="J149" s="32" t="str">
        <f t="shared" si="40"/>
        <v>Head of household gender : Male-headed HHLebanese</v>
      </c>
      <c r="K149" s="34">
        <f t="shared" ref="K149:K159" si="41">L149*100</f>
        <v>3.6253419814193701E-2</v>
      </c>
      <c r="L149" s="72">
        <v>3.6253419814193702E-4</v>
      </c>
    </row>
    <row r="150" spans="1:12" x14ac:dyDescent="0.35">
      <c r="A150" s="32" t="s">
        <v>3</v>
      </c>
      <c r="B150" s="32" t="s">
        <v>80</v>
      </c>
      <c r="C150" s="32" t="s">
        <v>217</v>
      </c>
      <c r="D150" s="32"/>
      <c r="E150" s="32" t="s">
        <v>11</v>
      </c>
      <c r="F150" s="36" t="s">
        <v>49</v>
      </c>
      <c r="G150" s="33" t="s">
        <v>224</v>
      </c>
      <c r="H150" s="33" t="s">
        <v>220</v>
      </c>
      <c r="I150" s="32" t="str">
        <f t="shared" si="39"/>
        <v>Head of household gender : HH co-headed by 2 males</v>
      </c>
      <c r="J150" s="32" t="str">
        <f t="shared" si="40"/>
        <v>Head of household gender : HH co-headed by 2 malesMigrants</v>
      </c>
      <c r="K150" s="34">
        <f t="shared" si="41"/>
        <v>26.557935930527897</v>
      </c>
      <c r="L150" s="72">
        <v>0.26557935930527898</v>
      </c>
    </row>
    <row r="151" spans="1:12" x14ac:dyDescent="0.35">
      <c r="A151" s="32" t="s">
        <v>3</v>
      </c>
      <c r="B151" s="32" t="s">
        <v>80</v>
      </c>
      <c r="C151" s="32" t="s">
        <v>217</v>
      </c>
      <c r="D151" s="32"/>
      <c r="E151" s="32" t="s">
        <v>11</v>
      </c>
      <c r="F151" s="36" t="s">
        <v>49</v>
      </c>
      <c r="G151" s="33" t="s">
        <v>224</v>
      </c>
      <c r="H151" s="33" t="s">
        <v>219</v>
      </c>
      <c r="I151" s="32" t="str">
        <f t="shared" ref="I151" si="42">CONCATENATE(G151,H151)</f>
        <v>Head of household gender : HH co-headed by 2 females</v>
      </c>
      <c r="J151" s="32" t="str">
        <f t="shared" ref="J151" si="43">CONCATENATE(G151,H151,F151)</f>
        <v>Head of household gender : HH co-headed by 2 femalesMigrants</v>
      </c>
      <c r="K151" s="34">
        <v>0</v>
      </c>
      <c r="L151" s="72">
        <v>1.4442155602409101E-3</v>
      </c>
    </row>
    <row r="152" spans="1:12" x14ac:dyDescent="0.35">
      <c r="A152" s="32" t="s">
        <v>3</v>
      </c>
      <c r="B152" s="32" t="s">
        <v>80</v>
      </c>
      <c r="C152" s="32" t="s">
        <v>217</v>
      </c>
      <c r="D152" s="32"/>
      <c r="E152" s="32" t="s">
        <v>11</v>
      </c>
      <c r="F152" s="36" t="s">
        <v>49</v>
      </c>
      <c r="G152" s="33" t="s">
        <v>224</v>
      </c>
      <c r="H152" s="33" t="s">
        <v>221</v>
      </c>
      <c r="I152" s="32" t="str">
        <f t="shared" si="39"/>
        <v>Head of household gender : Female-headed HH</v>
      </c>
      <c r="J152" s="32" t="str">
        <f t="shared" si="40"/>
        <v>Head of household gender : Female-headed HHMigrants</v>
      </c>
      <c r="K152" s="34">
        <f t="shared" si="41"/>
        <v>43.111646982731401</v>
      </c>
      <c r="L152" s="72">
        <v>0.431116469827314</v>
      </c>
    </row>
    <row r="153" spans="1:12" x14ac:dyDescent="0.35">
      <c r="A153" s="32" t="s">
        <v>3</v>
      </c>
      <c r="B153" s="32" t="s">
        <v>80</v>
      </c>
      <c r="C153" s="32" t="s">
        <v>217</v>
      </c>
      <c r="D153" s="32"/>
      <c r="E153" s="32" t="s">
        <v>11</v>
      </c>
      <c r="F153" s="36" t="s">
        <v>49</v>
      </c>
      <c r="G153" s="33" t="s">
        <v>224</v>
      </c>
      <c r="H153" s="33" t="s">
        <v>222</v>
      </c>
      <c r="I153" s="32" t="str">
        <f t="shared" si="39"/>
        <v>Head of household gender : Male and female co-headed HH</v>
      </c>
      <c r="J153" s="32" t="str">
        <f t="shared" si="40"/>
        <v>Head of household gender : Male and female co-headed HHMigrants</v>
      </c>
      <c r="K153" s="34">
        <f t="shared" si="41"/>
        <v>20.624160847931002</v>
      </c>
      <c r="L153" s="72">
        <v>0.20624160847931</v>
      </c>
    </row>
    <row r="154" spans="1:12" x14ac:dyDescent="0.35">
      <c r="A154" s="32" t="s">
        <v>3</v>
      </c>
      <c r="B154" s="32" t="s">
        <v>80</v>
      </c>
      <c r="C154" s="32" t="s">
        <v>217</v>
      </c>
      <c r="D154" s="32"/>
      <c r="E154" s="32" t="s">
        <v>11</v>
      </c>
      <c r="F154" s="36" t="s">
        <v>49</v>
      </c>
      <c r="G154" s="33" t="s">
        <v>224</v>
      </c>
      <c r="H154" s="33" t="s">
        <v>223</v>
      </c>
      <c r="I154" s="32" t="str">
        <f t="shared" si="39"/>
        <v>Head of household gender : Male-headed HH</v>
      </c>
      <c r="J154" s="32" t="str">
        <f t="shared" si="40"/>
        <v>Head of household gender : Male-headed HHMigrants</v>
      </c>
      <c r="K154" s="34">
        <f t="shared" si="41"/>
        <v>5.3023146793240601</v>
      </c>
      <c r="L154" s="72">
        <v>5.3023146793240598E-2</v>
      </c>
    </row>
    <row r="155" spans="1:12" x14ac:dyDescent="0.35">
      <c r="A155" s="32" t="s">
        <v>3</v>
      </c>
      <c r="B155" s="32" t="s">
        <v>80</v>
      </c>
      <c r="C155" s="32" t="s">
        <v>217</v>
      </c>
      <c r="D155" s="32"/>
      <c r="E155" s="32" t="s">
        <v>11</v>
      </c>
      <c r="F155" s="36" t="s">
        <v>13</v>
      </c>
      <c r="G155" s="33" t="s">
        <v>224</v>
      </c>
      <c r="H155" s="33" t="s">
        <v>219</v>
      </c>
      <c r="I155" s="32" t="str">
        <f t="shared" si="39"/>
        <v>Head of household gender : HH co-headed by 2 females</v>
      </c>
      <c r="J155" s="32" t="str">
        <f t="shared" si="40"/>
        <v>Head of household gender : HH co-headed by 2 femalesPRL</v>
      </c>
      <c r="K155" s="34">
        <f t="shared" si="41"/>
        <v>1.23213180270573</v>
      </c>
      <c r="L155" s="72">
        <v>1.23213180270573E-2</v>
      </c>
    </row>
    <row r="156" spans="1:12" x14ac:dyDescent="0.35">
      <c r="A156" s="32" t="s">
        <v>3</v>
      </c>
      <c r="B156" s="32" t="s">
        <v>80</v>
      </c>
      <c r="C156" s="32" t="s">
        <v>217</v>
      </c>
      <c r="D156" s="32"/>
      <c r="E156" s="32" t="s">
        <v>11</v>
      </c>
      <c r="F156" s="36" t="s">
        <v>13</v>
      </c>
      <c r="G156" s="33" t="s">
        <v>224</v>
      </c>
      <c r="H156" s="33" t="s">
        <v>220</v>
      </c>
      <c r="I156" s="32" t="str">
        <f t="shared" si="39"/>
        <v>Head of household gender : HH co-headed by 2 males</v>
      </c>
      <c r="J156" s="32" t="str">
        <f t="shared" si="40"/>
        <v>Head of household gender : HH co-headed by 2 malesPRL</v>
      </c>
      <c r="K156" s="34">
        <f t="shared" si="41"/>
        <v>4.9845776374027002</v>
      </c>
      <c r="L156" s="72">
        <v>4.9845776374026998E-2</v>
      </c>
    </row>
    <row r="157" spans="1:12" x14ac:dyDescent="0.35">
      <c r="A157" s="32" t="s">
        <v>3</v>
      </c>
      <c r="B157" s="32" t="s">
        <v>80</v>
      </c>
      <c r="C157" s="32" t="s">
        <v>217</v>
      </c>
      <c r="D157" s="32"/>
      <c r="E157" s="32" t="s">
        <v>11</v>
      </c>
      <c r="F157" s="36" t="s">
        <v>13</v>
      </c>
      <c r="G157" s="33" t="s">
        <v>224</v>
      </c>
      <c r="H157" s="33" t="s">
        <v>221</v>
      </c>
      <c r="I157" s="32" t="str">
        <f t="shared" si="39"/>
        <v>Head of household gender : Female-headed HH</v>
      </c>
      <c r="J157" s="32" t="str">
        <f t="shared" si="40"/>
        <v>Head of household gender : Female-headed HHPRL</v>
      </c>
      <c r="K157" s="34">
        <f t="shared" si="41"/>
        <v>67.762391028404906</v>
      </c>
      <c r="L157" s="72">
        <v>0.677623910284049</v>
      </c>
    </row>
    <row r="158" spans="1:12" x14ac:dyDescent="0.35">
      <c r="A158" s="32" t="s">
        <v>3</v>
      </c>
      <c r="B158" s="32" t="s">
        <v>80</v>
      </c>
      <c r="C158" s="32" t="s">
        <v>217</v>
      </c>
      <c r="D158" s="32"/>
      <c r="E158" s="32" t="s">
        <v>11</v>
      </c>
      <c r="F158" s="36" t="s">
        <v>13</v>
      </c>
      <c r="G158" s="33" t="s">
        <v>224</v>
      </c>
      <c r="H158" s="33" t="s">
        <v>222</v>
      </c>
      <c r="I158" s="32" t="str">
        <f t="shared" si="39"/>
        <v>Head of household gender : Male and female co-headed HH</v>
      </c>
      <c r="J158" s="32" t="str">
        <f t="shared" si="40"/>
        <v>Head of household gender : Male and female co-headed HHPRL</v>
      </c>
      <c r="K158" s="34">
        <f t="shared" si="41"/>
        <v>55.524496683790801</v>
      </c>
      <c r="L158" s="72">
        <v>0.55524496683790803</v>
      </c>
    </row>
    <row r="159" spans="1:12" x14ac:dyDescent="0.35">
      <c r="A159" s="32" t="s">
        <v>3</v>
      </c>
      <c r="B159" s="32" t="s">
        <v>80</v>
      </c>
      <c r="C159" s="32" t="s">
        <v>217</v>
      </c>
      <c r="D159" s="32"/>
      <c r="E159" s="32" t="s">
        <v>11</v>
      </c>
      <c r="F159" s="36" t="s">
        <v>13</v>
      </c>
      <c r="G159" s="33" t="s">
        <v>224</v>
      </c>
      <c r="H159" s="33" t="s">
        <v>223</v>
      </c>
      <c r="I159" s="32" t="str">
        <f t="shared" si="39"/>
        <v>Head of household gender : Male-headed HH</v>
      </c>
      <c r="J159" s="32" t="str">
        <f t="shared" si="40"/>
        <v>Head of household gender : Male-headed HHPRL</v>
      </c>
      <c r="K159" s="34">
        <f t="shared" si="41"/>
        <v>73.947797900124201</v>
      </c>
      <c r="L159" s="72">
        <v>0.73947797900124201</v>
      </c>
    </row>
    <row r="160" spans="1:12" x14ac:dyDescent="0.35">
      <c r="A160" s="32"/>
      <c r="B160" s="32"/>
      <c r="C160" s="32"/>
      <c r="D160" s="32"/>
      <c r="E160" s="32"/>
      <c r="F160" s="36"/>
      <c r="G160" s="33"/>
      <c r="H160" s="33"/>
      <c r="I160" s="32" t="str">
        <f t="shared" ref="I160:I204" si="44">CONCATENATE(G160,H160)</f>
        <v/>
      </c>
      <c r="J160" s="32" t="str">
        <f t="shared" ref="J160:J204" si="45">CONCATENATE(G160,H160,F160)</f>
        <v/>
      </c>
      <c r="K160" s="34"/>
    </row>
    <row r="161" spans="1:11" x14ac:dyDescent="0.35">
      <c r="A161" s="32"/>
      <c r="B161" s="32"/>
      <c r="C161" s="32"/>
      <c r="D161" s="32"/>
      <c r="E161" s="32"/>
      <c r="F161" s="36"/>
      <c r="G161" s="33"/>
      <c r="H161" s="33"/>
      <c r="I161" s="32" t="str">
        <f t="shared" si="44"/>
        <v/>
      </c>
      <c r="J161" s="32" t="str">
        <f t="shared" si="45"/>
        <v/>
      </c>
      <c r="K161" s="34"/>
    </row>
    <row r="162" spans="1:11" x14ac:dyDescent="0.35">
      <c r="A162" s="32"/>
      <c r="B162" s="32"/>
      <c r="C162" s="32"/>
      <c r="D162" s="32"/>
      <c r="E162" s="32"/>
      <c r="F162" s="36"/>
      <c r="G162" s="33"/>
      <c r="H162" s="33"/>
      <c r="I162" s="32" t="str">
        <f t="shared" si="44"/>
        <v/>
      </c>
      <c r="J162" s="32" t="str">
        <f t="shared" si="45"/>
        <v/>
      </c>
      <c r="K162" s="34"/>
    </row>
    <row r="163" spans="1:11" x14ac:dyDescent="0.35">
      <c r="A163" s="32"/>
      <c r="B163" s="32"/>
      <c r="C163" s="32"/>
      <c r="D163" s="32"/>
      <c r="E163" s="32"/>
      <c r="F163" s="36"/>
      <c r="G163" s="33"/>
      <c r="H163" s="33"/>
      <c r="I163" s="32" t="str">
        <f t="shared" si="44"/>
        <v/>
      </c>
      <c r="J163" s="32" t="str">
        <f t="shared" si="45"/>
        <v/>
      </c>
      <c r="K163" s="34"/>
    </row>
    <row r="164" spans="1:11" x14ac:dyDescent="0.35">
      <c r="A164" s="32"/>
      <c r="B164" s="32"/>
      <c r="C164" s="32"/>
      <c r="D164" s="32"/>
      <c r="E164" s="32"/>
      <c r="F164" s="36"/>
      <c r="G164" s="33"/>
      <c r="H164" s="33"/>
      <c r="I164" s="32" t="str">
        <f t="shared" si="44"/>
        <v/>
      </c>
      <c r="J164" s="32" t="str">
        <f t="shared" si="45"/>
        <v/>
      </c>
      <c r="K164" s="34"/>
    </row>
    <row r="165" spans="1:11" x14ac:dyDescent="0.35">
      <c r="A165" s="32"/>
      <c r="B165" s="32"/>
      <c r="C165" s="32"/>
      <c r="D165" s="32"/>
      <c r="E165" s="32"/>
      <c r="F165" s="36"/>
      <c r="G165" s="33"/>
      <c r="H165" s="33"/>
      <c r="I165" s="32" t="str">
        <f t="shared" si="44"/>
        <v/>
      </c>
      <c r="J165" s="32" t="str">
        <f t="shared" si="45"/>
        <v/>
      </c>
      <c r="K165" s="34"/>
    </row>
    <row r="166" spans="1:11" x14ac:dyDescent="0.35">
      <c r="A166" s="32"/>
      <c r="B166" s="32"/>
      <c r="C166" s="32"/>
      <c r="D166" s="32"/>
      <c r="E166" s="32"/>
      <c r="F166" s="36"/>
      <c r="G166" s="33"/>
      <c r="H166" s="33"/>
      <c r="I166" s="32" t="str">
        <f t="shared" si="44"/>
        <v/>
      </c>
      <c r="J166" s="32" t="str">
        <f t="shared" si="45"/>
        <v/>
      </c>
      <c r="K166" s="34"/>
    </row>
    <row r="167" spans="1:11" x14ac:dyDescent="0.35">
      <c r="A167" s="32"/>
      <c r="B167" s="32"/>
      <c r="C167" s="32"/>
      <c r="D167" s="32"/>
      <c r="E167" s="32"/>
      <c r="F167" s="36"/>
      <c r="G167" s="33"/>
      <c r="H167" s="33"/>
      <c r="I167" s="32" t="str">
        <f t="shared" si="44"/>
        <v/>
      </c>
      <c r="J167" s="32" t="str">
        <f t="shared" si="45"/>
        <v/>
      </c>
      <c r="K167" s="34"/>
    </row>
    <row r="168" spans="1:11" x14ac:dyDescent="0.35">
      <c r="A168" s="32"/>
      <c r="B168" s="32"/>
      <c r="C168" s="32"/>
      <c r="D168" s="32"/>
      <c r="E168" s="32"/>
      <c r="F168" s="36"/>
      <c r="G168" s="33"/>
      <c r="H168" s="33"/>
      <c r="I168" s="32" t="str">
        <f t="shared" si="44"/>
        <v/>
      </c>
      <c r="J168" s="32" t="str">
        <f t="shared" si="45"/>
        <v/>
      </c>
      <c r="K168" s="34"/>
    </row>
    <row r="169" spans="1:11" x14ac:dyDescent="0.35">
      <c r="A169" s="32"/>
      <c r="B169" s="32"/>
      <c r="C169" s="32"/>
      <c r="D169" s="32"/>
      <c r="E169" s="32"/>
      <c r="F169" s="36"/>
      <c r="G169" s="33"/>
      <c r="H169" s="33"/>
      <c r="I169" s="32" t="str">
        <f t="shared" si="44"/>
        <v/>
      </c>
      <c r="J169" s="32" t="str">
        <f t="shared" si="45"/>
        <v/>
      </c>
      <c r="K169" s="34"/>
    </row>
    <row r="170" spans="1:11" x14ac:dyDescent="0.35">
      <c r="A170" s="32"/>
      <c r="B170" s="32"/>
      <c r="C170" s="32"/>
      <c r="D170" s="32"/>
      <c r="E170" s="32"/>
      <c r="F170" s="36"/>
      <c r="G170" s="33"/>
      <c r="H170" s="33"/>
      <c r="I170" s="32" t="str">
        <f t="shared" si="44"/>
        <v/>
      </c>
      <c r="J170" s="32" t="str">
        <f t="shared" si="45"/>
        <v/>
      </c>
      <c r="K170" s="34"/>
    </row>
    <row r="171" spans="1:11" x14ac:dyDescent="0.35">
      <c r="A171" s="32"/>
      <c r="B171" s="32"/>
      <c r="C171" s="32"/>
      <c r="D171" s="32"/>
      <c r="E171" s="32"/>
      <c r="F171" s="36"/>
      <c r="G171" s="33"/>
      <c r="H171" s="54"/>
      <c r="I171" s="32" t="str">
        <f t="shared" si="44"/>
        <v/>
      </c>
      <c r="J171" s="32" t="str">
        <f t="shared" si="45"/>
        <v/>
      </c>
      <c r="K171" s="34"/>
    </row>
    <row r="172" spans="1:11" x14ac:dyDescent="0.35">
      <c r="A172" s="32"/>
      <c r="B172" s="32"/>
      <c r="C172" s="32"/>
      <c r="D172" s="32"/>
      <c r="E172" s="32"/>
      <c r="F172" s="36"/>
      <c r="G172" s="33"/>
      <c r="H172" s="54"/>
      <c r="I172" s="32" t="str">
        <f t="shared" si="44"/>
        <v/>
      </c>
      <c r="J172" s="32" t="str">
        <f t="shared" si="45"/>
        <v/>
      </c>
      <c r="K172" s="34"/>
    </row>
    <row r="173" spans="1:11" x14ac:dyDescent="0.35">
      <c r="A173" s="32"/>
      <c r="B173" s="32"/>
      <c r="C173" s="32"/>
      <c r="D173" s="32"/>
      <c r="E173" s="32"/>
      <c r="F173" s="36"/>
      <c r="G173" s="33"/>
      <c r="H173" s="54"/>
      <c r="I173" s="32" t="str">
        <f t="shared" si="44"/>
        <v/>
      </c>
      <c r="J173" s="32" t="str">
        <f t="shared" si="45"/>
        <v/>
      </c>
      <c r="K173" s="34"/>
    </row>
    <row r="174" spans="1:11" x14ac:dyDescent="0.35">
      <c r="A174" s="32"/>
      <c r="B174" s="32"/>
      <c r="C174" s="32"/>
      <c r="D174" s="32"/>
      <c r="E174" s="32"/>
      <c r="F174" s="36"/>
      <c r="G174" s="33"/>
      <c r="H174" s="54"/>
      <c r="I174" s="32" t="str">
        <f t="shared" si="44"/>
        <v/>
      </c>
      <c r="J174" s="32" t="str">
        <f t="shared" si="45"/>
        <v/>
      </c>
      <c r="K174" s="34"/>
    </row>
    <row r="175" spans="1:11" x14ac:dyDescent="0.35">
      <c r="A175" s="32"/>
      <c r="B175" s="32"/>
      <c r="C175" s="32"/>
      <c r="D175" s="32"/>
      <c r="E175" s="32"/>
      <c r="F175" s="36"/>
      <c r="G175" s="33"/>
      <c r="H175" s="54"/>
      <c r="I175" s="32" t="str">
        <f t="shared" si="44"/>
        <v/>
      </c>
      <c r="J175" s="32" t="str">
        <f t="shared" si="45"/>
        <v/>
      </c>
      <c r="K175" s="34"/>
    </row>
    <row r="176" spans="1:11" x14ac:dyDescent="0.35">
      <c r="A176" s="32"/>
      <c r="B176" s="32"/>
      <c r="C176" s="32"/>
      <c r="D176" s="32"/>
      <c r="E176" s="32"/>
      <c r="F176" s="36"/>
      <c r="G176" s="33"/>
      <c r="H176" s="54"/>
      <c r="I176" s="32" t="str">
        <f t="shared" si="44"/>
        <v/>
      </c>
      <c r="J176" s="32" t="str">
        <f t="shared" si="45"/>
        <v/>
      </c>
      <c r="K176" s="34"/>
    </row>
    <row r="177" spans="1:11" x14ac:dyDescent="0.35">
      <c r="A177" s="32"/>
      <c r="B177" s="32"/>
      <c r="C177" s="32"/>
      <c r="D177" s="32"/>
      <c r="E177" s="32"/>
      <c r="F177" s="36"/>
      <c r="G177" s="33"/>
      <c r="H177" s="54"/>
      <c r="I177" s="32" t="str">
        <f t="shared" si="44"/>
        <v/>
      </c>
      <c r="J177" s="32" t="str">
        <f t="shared" si="45"/>
        <v/>
      </c>
      <c r="K177" s="34"/>
    </row>
    <row r="178" spans="1:11" x14ac:dyDescent="0.35">
      <c r="A178" s="32"/>
      <c r="B178" s="32"/>
      <c r="C178" s="32"/>
      <c r="D178" s="32"/>
      <c r="E178" s="32"/>
      <c r="F178" s="36"/>
      <c r="G178" s="33"/>
      <c r="H178" s="54"/>
      <c r="I178" s="32" t="str">
        <f t="shared" si="44"/>
        <v/>
      </c>
      <c r="J178" s="32" t="str">
        <f t="shared" si="45"/>
        <v/>
      </c>
      <c r="K178" s="34"/>
    </row>
    <row r="179" spans="1:11" x14ac:dyDescent="0.35">
      <c r="A179" s="32"/>
      <c r="B179" s="32"/>
      <c r="C179" s="32"/>
      <c r="D179" s="32"/>
      <c r="E179" s="32"/>
      <c r="F179" s="36"/>
      <c r="G179" s="33"/>
      <c r="H179" s="54"/>
      <c r="I179" s="32" t="str">
        <f t="shared" si="44"/>
        <v/>
      </c>
      <c r="J179" s="32" t="str">
        <f t="shared" si="45"/>
        <v/>
      </c>
      <c r="K179" s="34"/>
    </row>
    <row r="180" spans="1:11" x14ac:dyDescent="0.35">
      <c r="A180" s="32"/>
      <c r="B180" s="32"/>
      <c r="C180" s="32"/>
      <c r="D180" s="32"/>
      <c r="E180" s="32"/>
      <c r="F180" s="36"/>
      <c r="G180" s="33"/>
      <c r="H180" s="54"/>
      <c r="I180" s="32" t="str">
        <f t="shared" si="44"/>
        <v/>
      </c>
      <c r="J180" s="32" t="str">
        <f t="shared" si="45"/>
        <v/>
      </c>
      <c r="K180" s="34"/>
    </row>
    <row r="181" spans="1:11" x14ac:dyDescent="0.35">
      <c r="A181" s="32"/>
      <c r="B181" s="32"/>
      <c r="C181" s="32"/>
      <c r="D181" s="32"/>
      <c r="E181" s="32"/>
      <c r="F181" s="36"/>
      <c r="G181" s="33"/>
      <c r="H181" s="54"/>
      <c r="I181" s="32" t="str">
        <f t="shared" si="44"/>
        <v/>
      </c>
      <c r="J181" s="32" t="str">
        <f t="shared" si="45"/>
        <v/>
      </c>
      <c r="K181" s="34"/>
    </row>
    <row r="182" spans="1:11" x14ac:dyDescent="0.35">
      <c r="A182" s="32"/>
      <c r="B182" s="32"/>
      <c r="C182" s="32"/>
      <c r="D182" s="32"/>
      <c r="E182" s="32"/>
      <c r="F182" s="36"/>
      <c r="G182" s="33"/>
      <c r="H182" s="54"/>
      <c r="I182" s="32" t="str">
        <f t="shared" si="44"/>
        <v/>
      </c>
      <c r="J182" s="32" t="str">
        <f t="shared" si="45"/>
        <v/>
      </c>
      <c r="K182" s="34"/>
    </row>
    <row r="183" spans="1:11" x14ac:dyDescent="0.35">
      <c r="A183" s="32"/>
      <c r="B183" s="32"/>
      <c r="C183" s="32"/>
      <c r="D183" s="32"/>
      <c r="E183" s="32"/>
      <c r="F183" s="36"/>
      <c r="G183" s="33"/>
      <c r="H183" s="54"/>
      <c r="I183" s="32" t="str">
        <f t="shared" si="44"/>
        <v/>
      </c>
      <c r="J183" s="32" t="str">
        <f t="shared" si="45"/>
        <v/>
      </c>
      <c r="K183" s="34"/>
    </row>
    <row r="184" spans="1:11" x14ac:dyDescent="0.35">
      <c r="A184" s="32"/>
      <c r="B184" s="32"/>
      <c r="C184" s="32"/>
      <c r="D184" s="32"/>
      <c r="E184" s="32"/>
      <c r="F184" s="36"/>
      <c r="G184" s="33"/>
      <c r="H184" s="54"/>
      <c r="I184" s="32" t="str">
        <f t="shared" si="44"/>
        <v/>
      </c>
      <c r="J184" s="32" t="str">
        <f t="shared" si="45"/>
        <v/>
      </c>
      <c r="K184" s="34"/>
    </row>
    <row r="185" spans="1:11" x14ac:dyDescent="0.35">
      <c r="A185" s="32"/>
      <c r="B185" s="32"/>
      <c r="C185" s="32"/>
      <c r="D185" s="32"/>
      <c r="E185" s="32"/>
      <c r="F185" s="36"/>
      <c r="G185" s="33"/>
      <c r="H185" s="54"/>
      <c r="I185" s="32" t="str">
        <f t="shared" si="44"/>
        <v/>
      </c>
      <c r="J185" s="32" t="str">
        <f t="shared" si="45"/>
        <v/>
      </c>
      <c r="K185" s="34"/>
    </row>
    <row r="186" spans="1:11" x14ac:dyDescent="0.35">
      <c r="A186" s="32"/>
      <c r="B186" s="32"/>
      <c r="C186" s="32"/>
      <c r="D186" s="32"/>
      <c r="E186" s="32"/>
      <c r="F186" s="36"/>
      <c r="G186" s="33"/>
      <c r="H186" s="54"/>
      <c r="I186" s="32" t="str">
        <f t="shared" si="44"/>
        <v/>
      </c>
      <c r="J186" s="32" t="str">
        <f t="shared" si="45"/>
        <v/>
      </c>
      <c r="K186" s="34"/>
    </row>
    <row r="187" spans="1:11" x14ac:dyDescent="0.35">
      <c r="A187" s="32"/>
      <c r="B187" s="32"/>
      <c r="C187" s="32"/>
      <c r="D187" s="32"/>
      <c r="E187" s="32"/>
      <c r="F187" s="36"/>
      <c r="G187" s="33"/>
      <c r="H187" s="54"/>
      <c r="I187" s="32" t="str">
        <f t="shared" si="44"/>
        <v/>
      </c>
      <c r="J187" s="32" t="str">
        <f t="shared" si="45"/>
        <v/>
      </c>
      <c r="K187" s="34"/>
    </row>
    <row r="188" spans="1:11" x14ac:dyDescent="0.35">
      <c r="A188" s="32"/>
      <c r="B188" s="32"/>
      <c r="C188" s="32"/>
      <c r="D188" s="32"/>
      <c r="E188" s="32"/>
      <c r="F188" s="36"/>
      <c r="G188" s="33"/>
      <c r="H188" s="54"/>
      <c r="I188" s="32" t="str">
        <f t="shared" si="44"/>
        <v/>
      </c>
      <c r="J188" s="32" t="str">
        <f t="shared" si="45"/>
        <v/>
      </c>
      <c r="K188" s="34"/>
    </row>
    <row r="189" spans="1:11" x14ac:dyDescent="0.35">
      <c r="A189" s="32"/>
      <c r="B189" s="32"/>
      <c r="C189" s="32"/>
      <c r="D189" s="32"/>
      <c r="E189" s="32"/>
      <c r="F189" s="36"/>
      <c r="G189" s="33"/>
      <c r="H189" s="54"/>
      <c r="I189" s="32" t="str">
        <f t="shared" si="44"/>
        <v/>
      </c>
      <c r="J189" s="32" t="str">
        <f t="shared" si="45"/>
        <v/>
      </c>
      <c r="K189" s="34"/>
    </row>
    <row r="190" spans="1:11" x14ac:dyDescent="0.35">
      <c r="A190" s="32"/>
      <c r="B190" s="32"/>
      <c r="C190" s="32"/>
      <c r="D190" s="32"/>
      <c r="E190" s="32"/>
      <c r="F190" s="36"/>
      <c r="G190" s="33"/>
      <c r="H190" s="54"/>
      <c r="I190" s="32" t="str">
        <f t="shared" si="44"/>
        <v/>
      </c>
      <c r="J190" s="32" t="str">
        <f t="shared" si="45"/>
        <v/>
      </c>
      <c r="K190" s="34"/>
    </row>
    <row r="191" spans="1:11" x14ac:dyDescent="0.35">
      <c r="A191" s="32"/>
      <c r="B191" s="32"/>
      <c r="C191" s="32"/>
      <c r="D191" s="32"/>
      <c r="E191" s="32"/>
      <c r="F191" s="36"/>
      <c r="G191" s="33"/>
      <c r="H191" s="54"/>
      <c r="I191" s="32" t="str">
        <f t="shared" si="44"/>
        <v/>
      </c>
      <c r="J191" s="32" t="str">
        <f t="shared" si="45"/>
        <v/>
      </c>
      <c r="K191" s="34"/>
    </row>
    <row r="192" spans="1:11" x14ac:dyDescent="0.35">
      <c r="A192" s="32"/>
      <c r="B192" s="32"/>
      <c r="C192" s="32"/>
      <c r="D192" s="32"/>
      <c r="E192" s="32"/>
      <c r="F192" s="36"/>
      <c r="G192" s="33"/>
      <c r="H192" s="54"/>
      <c r="I192" s="32" t="str">
        <f t="shared" si="44"/>
        <v/>
      </c>
      <c r="J192" s="32" t="str">
        <f t="shared" si="45"/>
        <v/>
      </c>
      <c r="K192" s="34"/>
    </row>
    <row r="193" spans="1:11" x14ac:dyDescent="0.35">
      <c r="A193" s="32"/>
      <c r="B193" s="32"/>
      <c r="C193" s="32"/>
      <c r="D193" s="32"/>
      <c r="E193" s="32"/>
      <c r="F193" s="36"/>
      <c r="G193" s="33"/>
      <c r="H193" s="54"/>
      <c r="I193" s="32" t="str">
        <f t="shared" si="44"/>
        <v/>
      </c>
      <c r="J193" s="32" t="str">
        <f t="shared" si="45"/>
        <v/>
      </c>
      <c r="K193" s="34"/>
    </row>
    <row r="194" spans="1:11" x14ac:dyDescent="0.35">
      <c r="A194" s="32"/>
      <c r="B194" s="32"/>
      <c r="C194" s="32"/>
      <c r="D194" s="32"/>
      <c r="E194" s="32"/>
      <c r="F194" s="36"/>
      <c r="G194" s="33"/>
      <c r="H194" s="54"/>
      <c r="I194" s="32" t="str">
        <f t="shared" si="44"/>
        <v/>
      </c>
      <c r="J194" s="32" t="str">
        <f t="shared" si="45"/>
        <v/>
      </c>
      <c r="K194" s="34"/>
    </row>
    <row r="195" spans="1:11" x14ac:dyDescent="0.35">
      <c r="A195" s="32"/>
      <c r="B195" s="32"/>
      <c r="C195" s="32"/>
      <c r="D195" s="32"/>
      <c r="E195" s="32"/>
      <c r="F195" s="36"/>
      <c r="G195" s="33"/>
      <c r="H195" s="54"/>
      <c r="I195" s="32" t="str">
        <f t="shared" si="44"/>
        <v/>
      </c>
      <c r="J195" s="32" t="str">
        <f t="shared" si="45"/>
        <v/>
      </c>
      <c r="K195" s="34"/>
    </row>
    <row r="196" spans="1:11" x14ac:dyDescent="0.35">
      <c r="A196" s="32"/>
      <c r="B196" s="32"/>
      <c r="C196" s="32"/>
      <c r="D196" s="32"/>
      <c r="E196" s="32"/>
      <c r="F196" s="36"/>
      <c r="G196" s="33"/>
      <c r="H196" s="54"/>
      <c r="I196" s="32" t="str">
        <f t="shared" si="44"/>
        <v/>
      </c>
      <c r="J196" s="32" t="str">
        <f t="shared" si="45"/>
        <v/>
      </c>
      <c r="K196" s="34"/>
    </row>
    <row r="197" spans="1:11" x14ac:dyDescent="0.35">
      <c r="A197" s="32"/>
      <c r="B197" s="32"/>
      <c r="C197" s="32"/>
      <c r="D197" s="32"/>
      <c r="E197" s="32"/>
      <c r="F197" s="36"/>
      <c r="G197" s="33"/>
      <c r="H197" s="54"/>
      <c r="I197" s="32" t="str">
        <f t="shared" si="44"/>
        <v/>
      </c>
      <c r="J197" s="32" t="str">
        <f t="shared" si="45"/>
        <v/>
      </c>
      <c r="K197" s="34"/>
    </row>
    <row r="198" spans="1:11" x14ac:dyDescent="0.35">
      <c r="A198" s="32"/>
      <c r="B198" s="32"/>
      <c r="C198" s="32"/>
      <c r="D198" s="32"/>
      <c r="E198" s="32"/>
      <c r="F198" s="36"/>
      <c r="G198" s="33"/>
      <c r="H198" s="54"/>
      <c r="I198" s="32" t="str">
        <f t="shared" si="44"/>
        <v/>
      </c>
      <c r="J198" s="32" t="str">
        <f t="shared" si="45"/>
        <v/>
      </c>
      <c r="K198" s="34"/>
    </row>
    <row r="199" spans="1:11" x14ac:dyDescent="0.35">
      <c r="A199" s="32"/>
      <c r="B199" s="32"/>
      <c r="C199" s="32"/>
      <c r="D199" s="32"/>
      <c r="E199" s="32"/>
      <c r="F199" s="36"/>
      <c r="G199" s="33"/>
      <c r="H199" s="54"/>
      <c r="I199" s="32" t="str">
        <f t="shared" si="44"/>
        <v/>
      </c>
      <c r="J199" s="32" t="str">
        <f t="shared" si="45"/>
        <v/>
      </c>
      <c r="K199" s="34"/>
    </row>
    <row r="200" spans="1:11" x14ac:dyDescent="0.35">
      <c r="A200" s="32"/>
      <c r="B200" s="32"/>
      <c r="C200" s="32"/>
      <c r="D200" s="32"/>
      <c r="E200" s="32"/>
      <c r="F200" s="36"/>
      <c r="G200" s="33"/>
      <c r="H200" s="54"/>
      <c r="I200" s="32" t="str">
        <f t="shared" si="44"/>
        <v/>
      </c>
      <c r="J200" s="32" t="str">
        <f t="shared" si="45"/>
        <v/>
      </c>
      <c r="K200" s="34"/>
    </row>
    <row r="201" spans="1:11" x14ac:dyDescent="0.35">
      <c r="A201" s="32"/>
      <c r="B201" s="32"/>
      <c r="C201" s="32"/>
      <c r="D201" s="32"/>
      <c r="E201" s="32"/>
      <c r="F201" s="36"/>
      <c r="G201" s="33"/>
      <c r="H201" s="54"/>
      <c r="I201" s="32" t="str">
        <f t="shared" si="44"/>
        <v/>
      </c>
      <c r="J201" s="32" t="str">
        <f t="shared" si="45"/>
        <v/>
      </c>
      <c r="K201" s="34"/>
    </row>
    <row r="202" spans="1:11" x14ac:dyDescent="0.35">
      <c r="A202" s="32"/>
      <c r="B202" s="32"/>
      <c r="C202" s="32"/>
      <c r="D202" s="32"/>
      <c r="E202" s="32"/>
      <c r="F202" s="36"/>
      <c r="G202" s="33"/>
      <c r="H202" s="54"/>
      <c r="I202" s="32" t="str">
        <f t="shared" si="44"/>
        <v/>
      </c>
      <c r="J202" s="32" t="str">
        <f t="shared" si="45"/>
        <v/>
      </c>
      <c r="K202" s="34"/>
    </row>
    <row r="203" spans="1:11" x14ac:dyDescent="0.35">
      <c r="A203" s="32"/>
      <c r="B203" s="32"/>
      <c r="C203" s="32"/>
      <c r="D203" s="32"/>
      <c r="E203" s="32"/>
      <c r="F203" s="36"/>
      <c r="G203" s="33"/>
      <c r="H203" s="54"/>
      <c r="I203" s="32" t="str">
        <f t="shared" si="44"/>
        <v/>
      </c>
      <c r="J203" s="32" t="str">
        <f t="shared" si="45"/>
        <v/>
      </c>
      <c r="K203" s="34"/>
    </row>
    <row r="204" spans="1:11" x14ac:dyDescent="0.35">
      <c r="A204" s="32"/>
      <c r="B204" s="32"/>
      <c r="C204" s="32"/>
      <c r="D204" s="32"/>
      <c r="E204" s="32"/>
      <c r="F204" s="36"/>
      <c r="G204" s="33"/>
      <c r="H204" s="54"/>
      <c r="I204" s="32" t="str">
        <f t="shared" si="44"/>
        <v/>
      </c>
      <c r="J204" s="32" t="str">
        <f t="shared" si="45"/>
        <v/>
      </c>
      <c r="K204" s="34"/>
    </row>
    <row r="205" spans="1:11" x14ac:dyDescent="0.35">
      <c r="I205" s="35"/>
      <c r="J205" s="35"/>
      <c r="K205" s="34"/>
    </row>
    <row r="206" spans="1:11" x14ac:dyDescent="0.35">
      <c r="I206" s="35"/>
      <c r="J206" s="35"/>
      <c r="K206" s="34"/>
    </row>
    <row r="207" spans="1:11" x14ac:dyDescent="0.35">
      <c r="I207" s="35"/>
      <c r="J207" s="35"/>
      <c r="K207" s="34"/>
    </row>
    <row r="208" spans="1:11" x14ac:dyDescent="0.35">
      <c r="I208" s="35"/>
      <c r="J208" s="35"/>
      <c r="K208" s="34"/>
    </row>
    <row r="209" spans="1:11" x14ac:dyDescent="0.35">
      <c r="I209" s="35"/>
      <c r="J209" s="35"/>
      <c r="K209" s="34"/>
    </row>
    <row r="210" spans="1:11" x14ac:dyDescent="0.35">
      <c r="I210" s="35"/>
      <c r="J210" s="35"/>
      <c r="K210" s="34"/>
    </row>
    <row r="211" spans="1:11" x14ac:dyDescent="0.35">
      <c r="I211" s="35"/>
      <c r="J211" s="35"/>
      <c r="K211" s="34"/>
    </row>
    <row r="212" spans="1:11" x14ac:dyDescent="0.35">
      <c r="I212" s="35"/>
      <c r="J212" s="35"/>
      <c r="K212" s="34"/>
    </row>
    <row r="213" spans="1:11" x14ac:dyDescent="0.35">
      <c r="I213" s="35"/>
      <c r="J213" s="35"/>
      <c r="K213" s="34"/>
    </row>
    <row r="214" spans="1:11" x14ac:dyDescent="0.35">
      <c r="I214" s="35"/>
      <c r="J214" s="35"/>
      <c r="K214" s="34"/>
    </row>
    <row r="215" spans="1:11" x14ac:dyDescent="0.35">
      <c r="I215" s="35"/>
      <c r="J215" s="35"/>
      <c r="K215" s="34"/>
    </row>
    <row r="216" spans="1:11" x14ac:dyDescent="0.35">
      <c r="I216" s="35"/>
      <c r="J216" s="35"/>
      <c r="K216" s="34"/>
    </row>
    <row r="217" spans="1:11" x14ac:dyDescent="0.35">
      <c r="I217" s="35"/>
      <c r="J217" s="35"/>
      <c r="K217" s="34"/>
    </row>
    <row r="218" spans="1:11" x14ac:dyDescent="0.35">
      <c r="A218" s="36"/>
      <c r="B218" s="32"/>
      <c r="C218" s="32"/>
      <c r="D218" s="32"/>
      <c r="E218" s="36"/>
      <c r="F218" s="36"/>
      <c r="G218" s="33"/>
      <c r="H218" s="54"/>
      <c r="I218" s="35"/>
      <c r="J218" s="35"/>
      <c r="K218" s="34"/>
    </row>
    <row r="219" spans="1:11" x14ac:dyDescent="0.35">
      <c r="A219" s="36"/>
      <c r="B219" s="32"/>
      <c r="C219" s="32"/>
      <c r="D219" s="32"/>
      <c r="E219" s="36"/>
      <c r="F219" s="36"/>
      <c r="G219" s="33"/>
      <c r="H219" s="54"/>
      <c r="I219" s="35"/>
      <c r="J219" s="35"/>
      <c r="K219" s="34"/>
    </row>
    <row r="220" spans="1:11" x14ac:dyDescent="0.35">
      <c r="A220" s="36"/>
      <c r="B220" s="32"/>
      <c r="C220" s="32"/>
      <c r="D220" s="32"/>
      <c r="E220" s="36"/>
      <c r="F220" s="36"/>
      <c r="G220" s="33"/>
      <c r="H220" s="54"/>
      <c r="I220" s="35"/>
      <c r="J220" s="35"/>
      <c r="K220" s="34"/>
    </row>
    <row r="221" spans="1:11" x14ac:dyDescent="0.35">
      <c r="A221" s="36"/>
      <c r="B221" s="32"/>
      <c r="C221" s="32"/>
      <c r="D221" s="32"/>
      <c r="E221" s="36"/>
      <c r="F221" s="36"/>
      <c r="G221" s="33"/>
      <c r="H221" s="54"/>
      <c r="I221" s="35"/>
      <c r="J221" s="35"/>
      <c r="K221" s="34"/>
    </row>
    <row r="222" spans="1:11" x14ac:dyDescent="0.35">
      <c r="A222" s="36"/>
      <c r="B222" s="32"/>
      <c r="C222" s="32"/>
      <c r="D222" s="32"/>
      <c r="E222" s="36"/>
      <c r="F222" s="36"/>
      <c r="G222" s="33"/>
      <c r="H222" s="54"/>
      <c r="I222" s="35"/>
      <c r="J222" s="35"/>
      <c r="K222" s="34"/>
    </row>
    <row r="223" spans="1:11" x14ac:dyDescent="0.35">
      <c r="A223" s="36"/>
      <c r="B223" s="32"/>
      <c r="C223" s="32"/>
      <c r="D223" s="32"/>
      <c r="E223" s="36"/>
      <c r="F223" s="36"/>
      <c r="G223" s="33"/>
      <c r="H223" s="54"/>
      <c r="I223" s="35"/>
      <c r="J223" s="35"/>
      <c r="K223" s="34"/>
    </row>
    <row r="224" spans="1:11" x14ac:dyDescent="0.35">
      <c r="A224" s="36"/>
      <c r="B224" s="32"/>
      <c r="C224" s="32"/>
      <c r="D224" s="32"/>
      <c r="E224" s="36"/>
      <c r="F224" s="36"/>
      <c r="G224" s="33"/>
      <c r="H224" s="54"/>
      <c r="I224" s="35"/>
      <c r="J224" s="35"/>
      <c r="K224" s="34"/>
    </row>
    <row r="225" spans="1:11" x14ac:dyDescent="0.35">
      <c r="A225" s="36"/>
      <c r="B225" s="32"/>
      <c r="C225" s="32"/>
      <c r="D225" s="32"/>
      <c r="E225" s="36"/>
      <c r="F225" s="36"/>
      <c r="G225" s="33"/>
      <c r="H225" s="54"/>
      <c r="I225" s="35"/>
      <c r="J225" s="35"/>
      <c r="K225" s="34"/>
    </row>
    <row r="226" spans="1:11" x14ac:dyDescent="0.35">
      <c r="A226" s="36"/>
      <c r="B226" s="32"/>
      <c r="C226" s="32"/>
      <c r="D226" s="32"/>
      <c r="E226" s="36"/>
      <c r="F226" s="36"/>
      <c r="G226" s="33"/>
      <c r="H226" s="55"/>
      <c r="I226" s="35"/>
      <c r="J226" s="35"/>
      <c r="K226" s="34"/>
    </row>
    <row r="227" spans="1:11" x14ac:dyDescent="0.35">
      <c r="A227" s="36"/>
      <c r="B227" s="32"/>
      <c r="C227" s="32"/>
      <c r="D227" s="32"/>
      <c r="E227" s="36"/>
      <c r="F227" s="36"/>
      <c r="G227" s="33"/>
      <c r="H227" s="55"/>
      <c r="I227" s="35"/>
      <c r="J227" s="35"/>
      <c r="K227" s="34"/>
    </row>
    <row r="228" spans="1:11" x14ac:dyDescent="0.35">
      <c r="A228" s="36"/>
      <c r="B228" s="32"/>
      <c r="C228" s="32"/>
      <c r="D228" s="32"/>
      <c r="E228" s="36"/>
      <c r="F228" s="36"/>
      <c r="G228" s="33"/>
      <c r="H228" s="55"/>
      <c r="I228" s="35"/>
      <c r="J228" s="35"/>
      <c r="K228" s="34"/>
    </row>
    <row r="229" spans="1:11" x14ac:dyDescent="0.35">
      <c r="A229" s="36"/>
      <c r="B229" s="32"/>
      <c r="C229" s="32"/>
      <c r="D229" s="32"/>
      <c r="E229" s="36"/>
      <c r="F229" s="36"/>
      <c r="G229" s="33"/>
      <c r="H229" s="55"/>
      <c r="I229" s="35"/>
      <c r="J229" s="35"/>
      <c r="K229" s="34"/>
    </row>
    <row r="230" spans="1:11" x14ac:dyDescent="0.35">
      <c r="A230" s="36"/>
      <c r="B230" s="32"/>
      <c r="C230" s="32"/>
      <c r="D230" s="32"/>
      <c r="E230" s="36"/>
      <c r="F230" s="36"/>
      <c r="G230" s="33"/>
      <c r="H230" s="55"/>
      <c r="I230" s="35"/>
      <c r="J230" s="35"/>
      <c r="K230" s="34"/>
    </row>
    <row r="231" spans="1:11" x14ac:dyDescent="0.35">
      <c r="A231" s="36"/>
      <c r="B231" s="32"/>
      <c r="C231" s="32"/>
      <c r="D231" s="32"/>
      <c r="E231" s="36"/>
      <c r="F231" s="36"/>
      <c r="G231" s="33"/>
      <c r="H231" s="55"/>
      <c r="I231" s="35"/>
      <c r="J231" s="35"/>
      <c r="K231" s="34"/>
    </row>
    <row r="232" spans="1:11" x14ac:dyDescent="0.35">
      <c r="A232" s="36"/>
      <c r="B232" s="32"/>
      <c r="C232" s="32"/>
      <c r="D232" s="32"/>
      <c r="E232" s="36"/>
      <c r="F232" s="36"/>
      <c r="G232" s="33"/>
      <c r="H232" s="55"/>
      <c r="I232" s="35"/>
      <c r="J232" s="35"/>
      <c r="K232" s="34"/>
    </row>
    <row r="233" spans="1:11" x14ac:dyDescent="0.35">
      <c r="A233" s="36"/>
      <c r="B233" s="32"/>
      <c r="C233" s="32"/>
      <c r="D233" s="32"/>
      <c r="E233" s="36"/>
      <c r="F233" s="36"/>
      <c r="G233" s="33"/>
      <c r="H233" s="55"/>
      <c r="I233" s="35"/>
      <c r="J233" s="35"/>
      <c r="K233" s="34"/>
    </row>
    <row r="234" spans="1:11" x14ac:dyDescent="0.35">
      <c r="A234" s="36"/>
      <c r="B234" s="32"/>
      <c r="C234" s="32"/>
      <c r="D234" s="32"/>
      <c r="E234" s="36"/>
      <c r="F234" s="36"/>
      <c r="G234" s="33"/>
      <c r="H234" s="55"/>
      <c r="I234" s="35"/>
      <c r="J234" s="35"/>
      <c r="K234" s="34"/>
    </row>
    <row r="235" spans="1:11" x14ac:dyDescent="0.35">
      <c r="A235" s="36"/>
      <c r="B235" s="32"/>
      <c r="C235" s="32"/>
      <c r="D235" s="32"/>
      <c r="E235" s="36"/>
      <c r="F235" s="36"/>
      <c r="G235" s="33"/>
      <c r="H235" s="55"/>
      <c r="I235" s="35"/>
      <c r="J235" s="35"/>
      <c r="K235" s="34"/>
    </row>
    <row r="236" spans="1:11" x14ac:dyDescent="0.35">
      <c r="A236" s="36"/>
      <c r="B236" s="32"/>
      <c r="C236" s="32"/>
      <c r="D236" s="32"/>
      <c r="E236" s="36"/>
      <c r="F236" s="36"/>
      <c r="G236" s="33"/>
      <c r="H236" s="55"/>
      <c r="I236" s="35"/>
      <c r="J236" s="35"/>
      <c r="K236" s="34"/>
    </row>
    <row r="237" spans="1:11" x14ac:dyDescent="0.35">
      <c r="A237" s="36"/>
      <c r="B237" s="32"/>
      <c r="C237" s="32"/>
      <c r="D237" s="32"/>
      <c r="E237" s="36"/>
      <c r="F237" s="36"/>
      <c r="G237" s="33"/>
      <c r="H237" s="55"/>
      <c r="I237" s="35"/>
      <c r="J237" s="35"/>
      <c r="K237" s="34"/>
    </row>
    <row r="238" spans="1:11" x14ac:dyDescent="0.35">
      <c r="A238" s="36"/>
      <c r="B238" s="32"/>
      <c r="C238" s="32"/>
      <c r="D238" s="32"/>
      <c r="E238" s="36"/>
      <c r="F238" s="36"/>
      <c r="G238" s="55"/>
      <c r="H238" s="56"/>
      <c r="I238" s="35"/>
      <c r="J238" s="35"/>
      <c r="K238" s="55"/>
    </row>
    <row r="239" spans="1:11" x14ac:dyDescent="0.35">
      <c r="A239" s="36"/>
      <c r="B239" s="32"/>
      <c r="C239" s="32"/>
      <c r="D239" s="32"/>
      <c r="E239" s="36"/>
      <c r="F239" s="36"/>
      <c r="G239" s="55"/>
      <c r="H239" s="56"/>
      <c r="I239" s="35"/>
      <c r="J239" s="35"/>
      <c r="K239" s="55"/>
    </row>
    <row r="240" spans="1:11" x14ac:dyDescent="0.35">
      <c r="A240" s="36"/>
      <c r="B240" s="32"/>
      <c r="C240" s="32"/>
      <c r="D240" s="32"/>
      <c r="E240" s="36"/>
      <c r="F240" s="36"/>
      <c r="G240" s="55"/>
      <c r="H240" s="56"/>
      <c r="I240" s="35"/>
      <c r="J240" s="35"/>
      <c r="K240" s="55"/>
    </row>
    <row r="241" spans="1:11" x14ac:dyDescent="0.35">
      <c r="A241" s="36"/>
      <c r="B241" s="32"/>
      <c r="C241" s="32"/>
      <c r="D241" s="32"/>
      <c r="E241" s="36"/>
      <c r="F241" s="36"/>
      <c r="G241" s="55"/>
      <c r="H241" s="56"/>
      <c r="I241" s="35"/>
      <c r="J241" s="35"/>
      <c r="K241" s="55"/>
    </row>
    <row r="242" spans="1:11" x14ac:dyDescent="0.35">
      <c r="A242" s="36"/>
      <c r="B242" s="32"/>
      <c r="C242" s="32"/>
      <c r="D242" s="32"/>
      <c r="E242" s="36"/>
      <c r="F242" s="36"/>
      <c r="G242" s="55"/>
      <c r="H242" s="56"/>
      <c r="I242" s="35"/>
      <c r="J242" s="35"/>
      <c r="K242" s="55"/>
    </row>
    <row r="243" spans="1:11" x14ac:dyDescent="0.35">
      <c r="A243" s="36"/>
      <c r="B243" s="32"/>
      <c r="C243" s="32"/>
      <c r="D243" s="32"/>
      <c r="E243" s="36"/>
      <c r="F243" s="36"/>
      <c r="G243" s="55"/>
      <c r="H243" s="56"/>
      <c r="I243" s="35"/>
      <c r="J243" s="35"/>
      <c r="K243" s="55"/>
    </row>
    <row r="244" spans="1:11" x14ac:dyDescent="0.35">
      <c r="A244" s="36"/>
      <c r="B244" s="32"/>
      <c r="C244" s="32"/>
      <c r="D244" s="32"/>
      <c r="E244" s="36"/>
      <c r="F244" s="36"/>
      <c r="G244" s="55"/>
      <c r="H244" s="56"/>
      <c r="I244" s="35"/>
      <c r="J244" s="35"/>
      <c r="K244" s="55"/>
    </row>
    <row r="245" spans="1:11" x14ac:dyDescent="0.35">
      <c r="A245" s="36"/>
      <c r="B245" s="32"/>
      <c r="C245" s="32"/>
      <c r="D245" s="32"/>
      <c r="E245" s="36"/>
      <c r="F245" s="36"/>
      <c r="G245" s="55"/>
      <c r="H245" s="56"/>
      <c r="I245" s="35"/>
      <c r="J245" s="35"/>
      <c r="K245" s="55"/>
    </row>
    <row r="246" spans="1:11" x14ac:dyDescent="0.35">
      <c r="A246" s="36"/>
      <c r="B246" s="32"/>
      <c r="C246" s="32"/>
      <c r="D246" s="32"/>
      <c r="E246" s="36"/>
      <c r="F246" s="36"/>
      <c r="G246" s="55"/>
      <c r="H246" s="56"/>
      <c r="I246" s="35"/>
      <c r="J246" s="35"/>
      <c r="K246" s="55"/>
    </row>
    <row r="247" spans="1:11" x14ac:dyDescent="0.35">
      <c r="A247" s="36"/>
      <c r="B247" s="32"/>
      <c r="C247" s="32"/>
      <c r="D247" s="32"/>
      <c r="E247" s="36"/>
      <c r="F247" s="36"/>
      <c r="G247" s="55"/>
      <c r="H247" s="56"/>
      <c r="I247" s="35"/>
      <c r="J247" s="35"/>
      <c r="K247" s="55"/>
    </row>
    <row r="248" spans="1:11" x14ac:dyDescent="0.35">
      <c r="A248" s="36"/>
      <c r="B248" s="32"/>
      <c r="C248" s="32"/>
      <c r="D248" s="32"/>
      <c r="E248" s="36"/>
      <c r="F248" s="36"/>
      <c r="G248" s="55"/>
      <c r="H248" s="56"/>
      <c r="I248" s="35"/>
      <c r="J248" s="35"/>
      <c r="K248" s="55"/>
    </row>
    <row r="249" spans="1:11" x14ac:dyDescent="0.35">
      <c r="A249" s="36"/>
      <c r="B249" s="32"/>
      <c r="C249" s="32"/>
      <c r="D249" s="32"/>
      <c r="E249" s="36"/>
      <c r="F249" s="36"/>
      <c r="G249" s="55"/>
      <c r="H249" s="56"/>
      <c r="I249" s="35"/>
      <c r="J249" s="35"/>
      <c r="K249" s="55"/>
    </row>
    <row r="250" spans="1:11" x14ac:dyDescent="0.35">
      <c r="A250" s="36"/>
      <c r="B250" s="32"/>
      <c r="C250" s="32"/>
      <c r="D250" s="32"/>
      <c r="E250" s="36"/>
      <c r="F250" s="36"/>
      <c r="G250" s="33"/>
      <c r="H250" s="55"/>
      <c r="I250" s="35"/>
      <c r="J250" s="35"/>
      <c r="K250" s="34"/>
    </row>
    <row r="251" spans="1:11" x14ac:dyDescent="0.35">
      <c r="A251" s="36"/>
      <c r="B251" s="32"/>
      <c r="C251" s="32"/>
      <c r="D251" s="32"/>
      <c r="E251" s="36"/>
      <c r="F251" s="36"/>
      <c r="G251" s="33"/>
      <c r="H251" s="55"/>
      <c r="I251" s="35"/>
      <c r="J251" s="35"/>
      <c r="K251" s="34"/>
    </row>
    <row r="252" spans="1:11" x14ac:dyDescent="0.35">
      <c r="A252" s="36"/>
      <c r="B252" s="32"/>
      <c r="C252" s="32"/>
      <c r="D252" s="32"/>
      <c r="E252" s="36"/>
      <c r="F252" s="36"/>
      <c r="G252" s="33"/>
      <c r="H252" s="55"/>
      <c r="I252" s="35"/>
      <c r="J252" s="35"/>
      <c r="K252" s="34"/>
    </row>
    <row r="253" spans="1:11" x14ac:dyDescent="0.35">
      <c r="A253" s="36"/>
      <c r="B253" s="32"/>
      <c r="C253" s="32"/>
      <c r="D253" s="32"/>
      <c r="E253" s="36"/>
      <c r="F253" s="36"/>
      <c r="G253" s="33"/>
      <c r="H253" s="55"/>
      <c r="I253" s="35"/>
      <c r="J253" s="35"/>
      <c r="K253" s="34"/>
    </row>
    <row r="254" spans="1:11" x14ac:dyDescent="0.35">
      <c r="A254" s="36"/>
      <c r="B254" s="32"/>
      <c r="C254" s="32"/>
      <c r="D254" s="32"/>
      <c r="E254" s="36"/>
      <c r="F254" s="36"/>
      <c r="G254" s="33"/>
      <c r="H254" s="55"/>
      <c r="I254" s="35"/>
      <c r="J254" s="35"/>
      <c r="K254" s="34"/>
    </row>
    <row r="255" spans="1:11" x14ac:dyDescent="0.35">
      <c r="A255" s="36"/>
      <c r="B255" s="32"/>
      <c r="C255" s="32"/>
      <c r="D255" s="32"/>
      <c r="E255" s="36"/>
      <c r="F255" s="36"/>
      <c r="G255" s="33"/>
      <c r="H255" s="55"/>
      <c r="I255" s="35"/>
      <c r="J255" s="35"/>
      <c r="K255" s="34"/>
    </row>
    <row r="256" spans="1:11" x14ac:dyDescent="0.35">
      <c r="A256" s="36"/>
      <c r="B256" s="32"/>
      <c r="C256" s="32"/>
      <c r="D256" s="32"/>
      <c r="E256" s="36"/>
      <c r="F256" s="36"/>
      <c r="G256" s="33"/>
      <c r="H256" s="55"/>
      <c r="I256" s="35"/>
      <c r="J256" s="35"/>
      <c r="K256" s="34"/>
    </row>
    <row r="257" spans="1:11" x14ac:dyDescent="0.35">
      <c r="A257" s="36"/>
      <c r="B257" s="32"/>
      <c r="C257" s="32"/>
      <c r="D257" s="32"/>
      <c r="E257" s="36"/>
      <c r="F257" s="36"/>
      <c r="G257" s="33"/>
      <c r="H257" s="55"/>
      <c r="I257" s="35"/>
      <c r="J257" s="35"/>
      <c r="K257" s="34"/>
    </row>
    <row r="258" spans="1:11" x14ac:dyDescent="0.35">
      <c r="A258" s="36"/>
      <c r="B258" s="32"/>
      <c r="C258" s="32"/>
      <c r="D258" s="32"/>
      <c r="E258" s="36"/>
      <c r="F258" s="36"/>
      <c r="G258" s="33"/>
      <c r="H258" s="55"/>
      <c r="I258" s="35"/>
      <c r="J258" s="35"/>
      <c r="K258" s="34"/>
    </row>
    <row r="259" spans="1:11" x14ac:dyDescent="0.35">
      <c r="A259" s="36"/>
      <c r="B259" s="32"/>
      <c r="C259" s="32"/>
      <c r="D259" s="32"/>
      <c r="E259" s="36"/>
      <c r="F259" s="36"/>
      <c r="G259" s="33"/>
      <c r="H259" s="55"/>
      <c r="I259" s="35"/>
      <c r="J259" s="35"/>
      <c r="K259" s="34"/>
    </row>
    <row r="260" spans="1:11" x14ac:dyDescent="0.35">
      <c r="A260" s="36"/>
      <c r="B260" s="32"/>
      <c r="C260" s="32"/>
      <c r="D260" s="32"/>
      <c r="E260" s="36"/>
      <c r="F260" s="36"/>
      <c r="G260" s="33"/>
      <c r="H260" s="55"/>
      <c r="I260" s="35"/>
      <c r="J260" s="35"/>
      <c r="K260" s="34"/>
    </row>
    <row r="261" spans="1:11" x14ac:dyDescent="0.35">
      <c r="A261" s="36"/>
      <c r="B261" s="32"/>
      <c r="C261" s="32"/>
      <c r="D261" s="32"/>
      <c r="E261" s="36"/>
      <c r="F261" s="36"/>
      <c r="G261" s="33"/>
      <c r="H261" s="55"/>
      <c r="I261" s="35"/>
      <c r="J261" s="35"/>
      <c r="K261" s="34"/>
    </row>
    <row r="262" spans="1:11" x14ac:dyDescent="0.35">
      <c r="A262" s="36"/>
      <c r="B262" s="32"/>
      <c r="C262" s="32"/>
      <c r="D262" s="32"/>
      <c r="E262" s="36"/>
      <c r="F262" s="36"/>
      <c r="G262" s="33"/>
      <c r="H262" s="55"/>
      <c r="I262" s="35"/>
      <c r="J262" s="35"/>
      <c r="K262" s="34"/>
    </row>
    <row r="263" spans="1:11" x14ac:dyDescent="0.35">
      <c r="A263" s="36"/>
      <c r="B263" s="32"/>
      <c r="C263" s="32"/>
      <c r="D263" s="32"/>
      <c r="E263" s="36"/>
      <c r="F263" s="36"/>
      <c r="G263" s="33"/>
      <c r="H263" s="55"/>
      <c r="I263" s="35"/>
      <c r="J263" s="35"/>
      <c r="K263" s="34"/>
    </row>
    <row r="264" spans="1:11" x14ac:dyDescent="0.35">
      <c r="A264" s="36"/>
      <c r="B264" s="32"/>
      <c r="C264" s="32"/>
      <c r="D264" s="32"/>
      <c r="E264" s="36"/>
      <c r="F264" s="36"/>
      <c r="G264" s="33"/>
      <c r="H264" s="55"/>
      <c r="I264" s="35"/>
      <c r="J264" s="35"/>
      <c r="K264" s="34"/>
    </row>
    <row r="265" spans="1:11" x14ac:dyDescent="0.35">
      <c r="A265" s="36"/>
      <c r="B265" s="32"/>
      <c r="C265" s="32"/>
      <c r="D265" s="32"/>
      <c r="E265" s="36"/>
      <c r="F265" s="36"/>
      <c r="G265" s="33"/>
      <c r="H265" s="55"/>
      <c r="I265" s="35"/>
      <c r="J265" s="35"/>
      <c r="K265" s="34"/>
    </row>
    <row r="266" spans="1:11" x14ac:dyDescent="0.35">
      <c r="A266" s="36"/>
      <c r="B266" s="32"/>
      <c r="C266" s="32"/>
      <c r="D266" s="32"/>
      <c r="E266" s="36"/>
      <c r="F266" s="36"/>
      <c r="G266" s="33"/>
      <c r="H266" s="55"/>
      <c r="I266" s="35"/>
      <c r="J266" s="35"/>
      <c r="K266" s="34"/>
    </row>
    <row r="267" spans="1:11" x14ac:dyDescent="0.35">
      <c r="A267" s="36"/>
      <c r="B267" s="32"/>
      <c r="C267" s="32"/>
      <c r="D267" s="32"/>
      <c r="E267" s="36"/>
      <c r="F267" s="36"/>
      <c r="G267" s="33"/>
      <c r="H267" s="55"/>
      <c r="I267" s="35"/>
      <c r="J267" s="35"/>
      <c r="K267" s="34"/>
    </row>
    <row r="268" spans="1:11" x14ac:dyDescent="0.35">
      <c r="A268" s="36"/>
      <c r="B268" s="32"/>
      <c r="C268" s="32"/>
      <c r="D268" s="32"/>
      <c r="E268" s="36"/>
      <c r="F268" s="36"/>
      <c r="G268" s="33"/>
      <c r="H268" s="55"/>
      <c r="I268" s="35"/>
      <c r="J268" s="35"/>
      <c r="K268" s="34"/>
    </row>
    <row r="269" spans="1:11" x14ac:dyDescent="0.35">
      <c r="A269" s="36"/>
      <c r="B269" s="32"/>
      <c r="C269" s="32"/>
      <c r="D269" s="32"/>
      <c r="E269" s="36"/>
      <c r="F269" s="36"/>
      <c r="G269" s="33"/>
      <c r="H269" s="55"/>
      <c r="I269" s="35"/>
      <c r="J269" s="35"/>
      <c r="K269" s="34"/>
    </row>
    <row r="270" spans="1:11" x14ac:dyDescent="0.35">
      <c r="A270" s="36"/>
      <c r="B270" s="32"/>
      <c r="C270" s="32"/>
      <c r="D270" s="32"/>
      <c r="E270" s="36"/>
      <c r="F270" s="36"/>
      <c r="G270" s="33"/>
      <c r="H270" s="55"/>
      <c r="I270" s="35"/>
      <c r="J270" s="35"/>
      <c r="K270" s="34"/>
    </row>
    <row r="271" spans="1:11" x14ac:dyDescent="0.35">
      <c r="A271" s="36"/>
      <c r="B271" s="32"/>
      <c r="C271" s="32"/>
      <c r="D271" s="32"/>
      <c r="E271" s="36"/>
      <c r="F271" s="36"/>
      <c r="G271" s="33"/>
      <c r="H271" s="55"/>
      <c r="I271" s="35"/>
      <c r="J271" s="35"/>
      <c r="K271" s="34"/>
    </row>
    <row r="272" spans="1:11" x14ac:dyDescent="0.35">
      <c r="A272" s="36"/>
      <c r="B272" s="32"/>
      <c r="C272" s="32"/>
      <c r="D272" s="32"/>
      <c r="E272" s="36"/>
      <c r="F272" s="36"/>
      <c r="G272" s="33"/>
      <c r="H272" s="55"/>
      <c r="I272" s="35"/>
      <c r="J272" s="35"/>
      <c r="K272" s="34"/>
    </row>
    <row r="273" spans="1:11" x14ac:dyDescent="0.35">
      <c r="A273" s="36"/>
      <c r="B273" s="32"/>
      <c r="C273" s="32"/>
      <c r="D273" s="32"/>
      <c r="E273" s="36"/>
      <c r="F273" s="36"/>
      <c r="G273" s="33"/>
      <c r="H273" s="55"/>
      <c r="I273" s="35"/>
      <c r="J273" s="35"/>
      <c r="K273" s="34"/>
    </row>
    <row r="274" spans="1:11" x14ac:dyDescent="0.35">
      <c r="A274" s="36"/>
      <c r="B274" s="32"/>
      <c r="C274" s="32"/>
      <c r="D274" s="32"/>
      <c r="E274" s="36"/>
      <c r="F274" s="36"/>
      <c r="G274" s="33"/>
      <c r="H274" s="55"/>
      <c r="I274" s="35"/>
      <c r="J274" s="35"/>
      <c r="K274" s="34"/>
    </row>
    <row r="275" spans="1:11" x14ac:dyDescent="0.35">
      <c r="A275" s="36"/>
      <c r="B275" s="32"/>
      <c r="C275" s="32"/>
      <c r="D275" s="32"/>
      <c r="E275" s="36"/>
      <c r="F275" s="36"/>
      <c r="G275" s="33"/>
      <c r="H275" s="55"/>
      <c r="I275" s="35"/>
      <c r="J275" s="35"/>
      <c r="K275" s="34"/>
    </row>
    <row r="276" spans="1:11" x14ac:dyDescent="0.35">
      <c r="A276" s="36"/>
      <c r="B276" s="32"/>
      <c r="C276" s="32"/>
      <c r="D276" s="32"/>
      <c r="E276" s="36"/>
      <c r="F276" s="36"/>
      <c r="G276" s="33"/>
      <c r="H276" s="55"/>
      <c r="I276" s="35"/>
      <c r="J276" s="35"/>
      <c r="K276" s="34"/>
    </row>
    <row r="277" spans="1:11" x14ac:dyDescent="0.35">
      <c r="A277" s="36"/>
      <c r="B277" s="32"/>
      <c r="C277" s="32"/>
      <c r="D277" s="32"/>
      <c r="E277" s="36"/>
      <c r="F277" s="36"/>
      <c r="G277" s="33"/>
      <c r="H277" s="55"/>
      <c r="I277" s="35"/>
      <c r="J277" s="35"/>
      <c r="K277" s="34"/>
    </row>
    <row r="278" spans="1:11" x14ac:dyDescent="0.35">
      <c r="A278" s="36"/>
      <c r="B278" s="32"/>
      <c r="C278" s="32"/>
      <c r="D278" s="32"/>
      <c r="E278" s="36"/>
      <c r="F278" s="36"/>
      <c r="G278" s="33"/>
      <c r="H278" s="55"/>
      <c r="I278" s="35"/>
      <c r="J278" s="35"/>
      <c r="K278" s="34"/>
    </row>
    <row r="279" spans="1:11" x14ac:dyDescent="0.35">
      <c r="A279" s="36"/>
      <c r="B279" s="32"/>
      <c r="C279" s="32"/>
      <c r="D279" s="32"/>
      <c r="E279" s="36"/>
      <c r="F279" s="36"/>
      <c r="G279" s="33"/>
      <c r="H279" s="55"/>
      <c r="I279" s="35"/>
      <c r="J279" s="35"/>
      <c r="K279" s="34"/>
    </row>
    <row r="280" spans="1:11" x14ac:dyDescent="0.35">
      <c r="A280" s="36"/>
      <c r="B280" s="32"/>
      <c r="C280" s="32"/>
      <c r="D280" s="32"/>
      <c r="E280" s="36"/>
      <c r="F280" s="36"/>
      <c r="G280" s="33"/>
      <c r="H280" s="55"/>
      <c r="I280" s="35"/>
      <c r="J280" s="35"/>
      <c r="K280" s="34"/>
    </row>
    <row r="281" spans="1:11" x14ac:dyDescent="0.35">
      <c r="A281" s="36"/>
      <c r="B281" s="32"/>
      <c r="C281" s="32"/>
      <c r="D281" s="36"/>
      <c r="E281" s="36"/>
      <c r="F281" s="36"/>
      <c r="G281" s="33"/>
      <c r="H281" s="55"/>
      <c r="I281" s="35"/>
      <c r="J281" s="35"/>
      <c r="K281" s="34"/>
    </row>
    <row r="282" spans="1:11" x14ac:dyDescent="0.35">
      <c r="A282" s="36"/>
      <c r="B282" s="32"/>
      <c r="C282" s="32"/>
      <c r="D282" s="36"/>
      <c r="E282" s="36"/>
      <c r="F282" s="36"/>
      <c r="G282" s="33"/>
      <c r="H282" s="55"/>
      <c r="I282" s="35"/>
      <c r="J282" s="35"/>
      <c r="K282" s="34"/>
    </row>
    <row r="283" spans="1:11" x14ac:dyDescent="0.35">
      <c r="A283" s="36"/>
      <c r="B283" s="32"/>
      <c r="C283" s="32"/>
      <c r="D283" s="36"/>
      <c r="E283" s="36"/>
      <c r="F283" s="36"/>
      <c r="G283" s="33"/>
      <c r="H283" s="55"/>
      <c r="I283" s="35"/>
      <c r="J283" s="35"/>
      <c r="K283" s="34"/>
    </row>
    <row r="284" spans="1:11" x14ac:dyDescent="0.35">
      <c r="A284" s="36"/>
      <c r="B284" s="32"/>
      <c r="C284" s="32"/>
      <c r="D284" s="36"/>
      <c r="E284" s="36"/>
      <c r="F284" s="36"/>
      <c r="G284" s="33"/>
      <c r="H284" s="55"/>
      <c r="I284" s="35"/>
      <c r="J284" s="35"/>
      <c r="K284" s="34"/>
    </row>
    <row r="285" spans="1:11" x14ac:dyDescent="0.35">
      <c r="A285" s="36"/>
      <c r="B285" s="32"/>
      <c r="C285" s="32"/>
      <c r="D285" s="36"/>
      <c r="E285" s="36"/>
      <c r="F285" s="36"/>
      <c r="G285" s="33"/>
      <c r="H285" s="55"/>
      <c r="I285" s="35"/>
      <c r="J285" s="35"/>
      <c r="K285" s="34"/>
    </row>
    <row r="286" spans="1:11" x14ac:dyDescent="0.35">
      <c r="A286" s="36"/>
      <c r="B286" s="32"/>
      <c r="C286" s="32"/>
      <c r="D286" s="36"/>
      <c r="E286" s="36"/>
      <c r="F286" s="36"/>
      <c r="G286" s="33"/>
      <c r="H286" s="55"/>
      <c r="I286" s="35"/>
      <c r="J286" s="35"/>
      <c r="K286" s="34"/>
    </row>
    <row r="287" spans="1:11" x14ac:dyDescent="0.35">
      <c r="A287" s="36"/>
      <c r="B287" s="32"/>
      <c r="C287" s="32"/>
      <c r="D287" s="36"/>
      <c r="E287" s="36"/>
      <c r="F287" s="36"/>
      <c r="G287" s="33"/>
      <c r="H287" s="55"/>
      <c r="I287" s="35"/>
      <c r="J287" s="35"/>
      <c r="K287" s="34"/>
    </row>
    <row r="288" spans="1:11" x14ac:dyDescent="0.35">
      <c r="A288" s="36"/>
      <c r="B288" s="32"/>
      <c r="C288" s="32"/>
      <c r="D288" s="36"/>
      <c r="E288" s="36"/>
      <c r="F288" s="36"/>
      <c r="G288" s="33"/>
      <c r="H288" s="55"/>
      <c r="I288" s="35"/>
      <c r="J288" s="35"/>
      <c r="K288" s="34"/>
    </row>
    <row r="289" spans="1:11" x14ac:dyDescent="0.35">
      <c r="A289" s="36"/>
      <c r="B289" s="32"/>
      <c r="C289" s="32"/>
      <c r="D289" s="36"/>
      <c r="E289" s="36"/>
      <c r="F289" s="36"/>
      <c r="G289" s="33"/>
      <c r="H289" s="55"/>
      <c r="I289" s="35"/>
      <c r="J289" s="35"/>
      <c r="K289" s="34"/>
    </row>
    <row r="290" spans="1:11" x14ac:dyDescent="0.35">
      <c r="A290" s="36"/>
      <c r="B290" s="32"/>
      <c r="C290" s="32"/>
      <c r="D290" s="36"/>
      <c r="E290" s="36"/>
      <c r="F290" s="36"/>
      <c r="G290" s="33"/>
      <c r="H290" s="55"/>
      <c r="I290" s="35"/>
      <c r="J290" s="35"/>
      <c r="K290" s="34"/>
    </row>
    <row r="291" spans="1:11" x14ac:dyDescent="0.35">
      <c r="A291" s="36"/>
      <c r="B291" s="32"/>
      <c r="C291" s="32"/>
      <c r="D291" s="36"/>
      <c r="E291" s="36"/>
      <c r="F291" s="36"/>
      <c r="G291" s="33"/>
      <c r="H291" s="55"/>
      <c r="I291" s="35"/>
      <c r="J291" s="35"/>
      <c r="K291" s="34"/>
    </row>
    <row r="292" spans="1:11" x14ac:dyDescent="0.35">
      <c r="A292" s="36"/>
      <c r="B292" s="32"/>
      <c r="C292" s="32"/>
      <c r="D292" s="36"/>
      <c r="E292" s="36"/>
      <c r="F292" s="36"/>
      <c r="G292" s="33"/>
      <c r="H292" s="55"/>
      <c r="I292" s="35"/>
      <c r="J292" s="35"/>
      <c r="K292" s="34"/>
    </row>
    <row r="293" spans="1:11" x14ac:dyDescent="0.35">
      <c r="A293" s="36"/>
      <c r="B293" s="32"/>
      <c r="C293" s="32"/>
      <c r="D293" s="36"/>
      <c r="E293" s="36"/>
      <c r="F293" s="36"/>
      <c r="G293" s="33"/>
      <c r="H293" s="55"/>
      <c r="I293" s="35"/>
      <c r="J293" s="35"/>
      <c r="K293" s="34"/>
    </row>
    <row r="294" spans="1:11" x14ac:dyDescent="0.35">
      <c r="A294" s="36"/>
      <c r="B294" s="32"/>
      <c r="C294" s="32"/>
      <c r="D294" s="36"/>
      <c r="E294" s="36"/>
      <c r="F294" s="36"/>
      <c r="G294" s="33"/>
      <c r="H294" s="55"/>
      <c r="I294" s="35"/>
      <c r="J294" s="35"/>
      <c r="K294" s="34"/>
    </row>
    <row r="295" spans="1:11" x14ac:dyDescent="0.35">
      <c r="A295" s="36"/>
      <c r="B295" s="32"/>
      <c r="C295" s="32"/>
      <c r="D295" s="36"/>
      <c r="E295" s="36"/>
      <c r="F295" s="36"/>
      <c r="G295" s="33"/>
      <c r="H295" s="55"/>
      <c r="I295" s="35"/>
      <c r="J295" s="35"/>
      <c r="K295" s="34"/>
    </row>
    <row r="296" spans="1:11" x14ac:dyDescent="0.35">
      <c r="A296" s="36"/>
      <c r="B296" s="32"/>
      <c r="C296" s="32"/>
      <c r="D296" s="36"/>
      <c r="E296" s="36"/>
      <c r="F296" s="36"/>
      <c r="G296" s="33"/>
      <c r="H296" s="55"/>
      <c r="I296" s="35"/>
      <c r="J296" s="35"/>
      <c r="K296" s="34"/>
    </row>
    <row r="297" spans="1:11" x14ac:dyDescent="0.35">
      <c r="A297" s="36"/>
      <c r="B297" s="32"/>
      <c r="C297" s="32"/>
      <c r="D297" s="36"/>
      <c r="E297" s="36"/>
      <c r="F297" s="36"/>
      <c r="G297" s="33"/>
      <c r="H297" s="54"/>
      <c r="I297" s="35"/>
      <c r="J297" s="35"/>
      <c r="K297" s="34"/>
    </row>
    <row r="298" spans="1:11" x14ac:dyDescent="0.35">
      <c r="A298" s="36"/>
      <c r="B298" s="32"/>
      <c r="C298" s="32"/>
      <c r="D298" s="36"/>
      <c r="E298" s="36"/>
      <c r="F298" s="36"/>
      <c r="G298" s="33"/>
      <c r="H298" s="54"/>
      <c r="I298" s="35"/>
      <c r="J298" s="35"/>
      <c r="K298" s="34"/>
    </row>
    <row r="299" spans="1:11" x14ac:dyDescent="0.35">
      <c r="A299" s="36"/>
      <c r="B299" s="32"/>
      <c r="C299" s="32"/>
      <c r="D299" s="36"/>
      <c r="E299" s="36"/>
      <c r="F299" s="36"/>
      <c r="G299" s="33"/>
      <c r="H299" s="54"/>
      <c r="I299" s="35"/>
      <c r="J299" s="35"/>
      <c r="K299" s="34"/>
    </row>
    <row r="300" spans="1:11" x14ac:dyDescent="0.35">
      <c r="A300" s="36"/>
      <c r="B300" s="32"/>
      <c r="C300" s="36"/>
      <c r="D300" s="36"/>
      <c r="E300" s="36"/>
      <c r="F300" s="36"/>
      <c r="G300" s="33"/>
      <c r="H300" s="55"/>
      <c r="I300" s="35"/>
      <c r="J300" s="35"/>
      <c r="K300" s="34"/>
    </row>
    <row r="301" spans="1:11" x14ac:dyDescent="0.35">
      <c r="A301" s="36"/>
      <c r="B301" s="32"/>
      <c r="C301" s="36"/>
      <c r="D301" s="36"/>
      <c r="E301" s="36"/>
      <c r="F301" s="36"/>
      <c r="G301" s="33"/>
      <c r="H301" s="55"/>
      <c r="I301" s="35"/>
      <c r="J301" s="35"/>
      <c r="K301" s="34"/>
    </row>
    <row r="302" spans="1:11" x14ac:dyDescent="0.35">
      <c r="A302" s="36"/>
      <c r="B302" s="32"/>
      <c r="C302" s="36"/>
      <c r="D302" s="36"/>
      <c r="E302" s="36"/>
      <c r="F302" s="36"/>
      <c r="G302" s="33"/>
      <c r="H302" s="55"/>
      <c r="I302" s="35"/>
      <c r="J302" s="35"/>
      <c r="K302" s="34"/>
    </row>
    <row r="303" spans="1:11" x14ac:dyDescent="0.35">
      <c r="A303" s="36"/>
      <c r="B303" s="32"/>
      <c r="C303" s="36"/>
      <c r="D303" s="36"/>
      <c r="E303" s="36"/>
      <c r="F303" s="36"/>
      <c r="G303" s="33"/>
      <c r="H303" s="55"/>
      <c r="I303" s="35"/>
      <c r="J303" s="35"/>
      <c r="K303" s="34"/>
    </row>
    <row r="304" spans="1:11" x14ac:dyDescent="0.35">
      <c r="A304" s="36"/>
      <c r="B304" s="32"/>
      <c r="C304" s="36"/>
      <c r="D304" s="36"/>
      <c r="E304" s="36"/>
      <c r="F304" s="36"/>
      <c r="G304" s="33"/>
      <c r="H304" s="55"/>
      <c r="I304" s="35"/>
      <c r="J304" s="35"/>
      <c r="K304" s="34"/>
    </row>
    <row r="305" spans="1:11" x14ac:dyDescent="0.35">
      <c r="A305" s="36"/>
      <c r="B305" s="32"/>
      <c r="C305" s="36"/>
      <c r="D305" s="36"/>
      <c r="E305" s="36"/>
      <c r="F305" s="36"/>
      <c r="G305" s="33"/>
      <c r="H305" s="55"/>
      <c r="I305" s="35"/>
      <c r="J305" s="35"/>
      <c r="K305" s="34"/>
    </row>
    <row r="306" spans="1:11" x14ac:dyDescent="0.35">
      <c r="A306" s="36"/>
      <c r="B306" s="32"/>
      <c r="C306" s="36"/>
      <c r="D306" s="36"/>
      <c r="E306" s="36"/>
      <c r="F306" s="36"/>
      <c r="G306" s="33"/>
      <c r="H306" s="55"/>
      <c r="I306" s="35"/>
      <c r="J306" s="35"/>
      <c r="K306" s="34"/>
    </row>
    <row r="307" spans="1:11" x14ac:dyDescent="0.35">
      <c r="A307" s="36"/>
      <c r="B307" s="32"/>
      <c r="C307" s="36"/>
      <c r="D307" s="36"/>
      <c r="E307" s="36"/>
      <c r="F307" s="36"/>
      <c r="G307" s="33"/>
      <c r="H307" s="55"/>
      <c r="I307" s="35"/>
      <c r="J307" s="35"/>
      <c r="K307" s="34"/>
    </row>
    <row r="308" spans="1:11" x14ac:dyDescent="0.35">
      <c r="A308" s="36"/>
      <c r="B308" s="32"/>
      <c r="C308" s="36"/>
      <c r="D308" s="36"/>
      <c r="E308" s="36"/>
      <c r="F308" s="36"/>
      <c r="G308" s="33"/>
      <c r="H308" s="55"/>
      <c r="I308" s="35"/>
      <c r="J308" s="35"/>
      <c r="K308" s="34"/>
    </row>
    <row r="309" spans="1:11" x14ac:dyDescent="0.35">
      <c r="A309" s="36"/>
      <c r="B309" s="32"/>
      <c r="C309" s="36"/>
      <c r="D309" s="36"/>
      <c r="E309" s="36"/>
      <c r="F309" s="36"/>
      <c r="G309" s="33"/>
      <c r="H309" s="55"/>
      <c r="I309" s="35"/>
      <c r="J309" s="35"/>
      <c r="K309" s="34"/>
    </row>
    <row r="310" spans="1:11" x14ac:dyDescent="0.35">
      <c r="A310" s="36"/>
      <c r="B310" s="32"/>
      <c r="C310" s="36"/>
      <c r="D310" s="36"/>
      <c r="E310" s="36"/>
      <c r="F310" s="36"/>
      <c r="G310" s="33"/>
      <c r="H310" s="55"/>
      <c r="I310" s="35"/>
      <c r="J310" s="35"/>
      <c r="K310" s="34"/>
    </row>
    <row r="311" spans="1:11" x14ac:dyDescent="0.35">
      <c r="A311" s="36"/>
      <c r="B311" s="32"/>
      <c r="C311" s="36"/>
      <c r="D311" s="36"/>
      <c r="E311" s="36"/>
      <c r="F311" s="36"/>
      <c r="G311" s="33"/>
      <c r="H311" s="55"/>
      <c r="I311" s="35"/>
      <c r="J311" s="35"/>
      <c r="K311" s="34"/>
    </row>
    <row r="312" spans="1:11" x14ac:dyDescent="0.35">
      <c r="A312" s="36"/>
      <c r="B312" s="32"/>
      <c r="C312" s="36"/>
      <c r="D312" s="36"/>
      <c r="E312" s="36"/>
      <c r="F312" s="36"/>
      <c r="G312" s="33"/>
      <c r="H312" s="55"/>
      <c r="I312" s="35"/>
      <c r="J312" s="35"/>
      <c r="K312" s="41"/>
    </row>
    <row r="313" spans="1:11" x14ac:dyDescent="0.35">
      <c r="A313" s="36"/>
      <c r="B313" s="32"/>
      <c r="C313" s="36"/>
      <c r="D313" s="36"/>
      <c r="E313" s="36"/>
      <c r="F313" s="36"/>
      <c r="G313" s="33"/>
      <c r="H313" s="55"/>
      <c r="I313" s="35"/>
      <c r="J313" s="35"/>
      <c r="K313" s="41"/>
    </row>
    <row r="314" spans="1:11" x14ac:dyDescent="0.35">
      <c r="A314" s="36"/>
      <c r="B314" s="32"/>
      <c r="C314" s="36"/>
      <c r="D314" s="36"/>
      <c r="E314" s="36"/>
      <c r="F314" s="36"/>
      <c r="G314" s="33"/>
      <c r="H314" s="55"/>
      <c r="I314" s="35"/>
      <c r="J314" s="35"/>
      <c r="K314" s="41"/>
    </row>
    <row r="315" spans="1:11" x14ac:dyDescent="0.35">
      <c r="A315" s="36"/>
      <c r="B315" s="32"/>
      <c r="C315" s="36"/>
      <c r="D315" s="36"/>
      <c r="E315" s="36"/>
      <c r="F315" s="36"/>
      <c r="G315" s="33"/>
      <c r="H315" s="55"/>
      <c r="I315" s="35"/>
      <c r="J315" s="35"/>
      <c r="K315" s="41"/>
    </row>
    <row r="316" spans="1:11" x14ac:dyDescent="0.35">
      <c r="A316" s="36"/>
      <c r="B316" s="32"/>
      <c r="C316" s="36"/>
      <c r="D316" s="36"/>
      <c r="E316" s="36"/>
      <c r="F316" s="36"/>
      <c r="G316" s="33"/>
      <c r="H316" s="55"/>
      <c r="I316" s="35"/>
      <c r="J316" s="35"/>
      <c r="K316" s="41"/>
    </row>
    <row r="317" spans="1:11" x14ac:dyDescent="0.35">
      <c r="A317" s="36"/>
      <c r="B317" s="32"/>
      <c r="C317" s="36"/>
      <c r="D317" s="36"/>
      <c r="E317" s="36"/>
      <c r="F317" s="36"/>
      <c r="G317" s="33"/>
      <c r="H317" s="55"/>
      <c r="I317" s="35"/>
      <c r="J317" s="35"/>
      <c r="K317" s="41"/>
    </row>
    <row r="318" spans="1:11" x14ac:dyDescent="0.35">
      <c r="A318" s="36"/>
      <c r="B318" s="32"/>
      <c r="C318" s="36"/>
      <c r="D318" s="36"/>
      <c r="E318" s="36"/>
      <c r="F318" s="36"/>
      <c r="G318" s="33"/>
      <c r="H318" s="55"/>
      <c r="I318" s="35"/>
      <c r="J318" s="35"/>
      <c r="K318" s="41"/>
    </row>
    <row r="319" spans="1:11" x14ac:dyDescent="0.35">
      <c r="A319" s="36"/>
      <c r="B319" s="32"/>
      <c r="C319" s="36"/>
      <c r="D319" s="36"/>
      <c r="E319" s="36"/>
      <c r="F319" s="36"/>
      <c r="G319" s="33"/>
      <c r="H319" s="55"/>
      <c r="I319" s="35"/>
      <c r="J319" s="35"/>
      <c r="K319" s="41"/>
    </row>
    <row r="320" spans="1:11" x14ac:dyDescent="0.35">
      <c r="A320" s="36"/>
      <c r="B320" s="32"/>
      <c r="C320" s="36"/>
      <c r="D320" s="36"/>
      <c r="E320" s="36"/>
      <c r="F320" s="36"/>
      <c r="G320" s="33"/>
      <c r="H320" s="55"/>
      <c r="I320" s="35"/>
      <c r="J320" s="35"/>
      <c r="K320" s="41"/>
    </row>
    <row r="321" spans="1:11" x14ac:dyDescent="0.35">
      <c r="A321" s="36"/>
      <c r="B321" s="32"/>
      <c r="C321" s="36"/>
      <c r="D321" s="36"/>
      <c r="E321" s="36"/>
      <c r="F321" s="36"/>
      <c r="G321" s="33"/>
      <c r="H321" s="55"/>
      <c r="I321" s="35"/>
      <c r="J321" s="35"/>
      <c r="K321" s="41"/>
    </row>
    <row r="322" spans="1:11" x14ac:dyDescent="0.35">
      <c r="A322" s="36"/>
      <c r="B322" s="32"/>
      <c r="C322" s="36"/>
      <c r="D322" s="36"/>
      <c r="E322" s="36"/>
      <c r="F322" s="36"/>
      <c r="G322" s="33"/>
      <c r="H322" s="55"/>
      <c r="I322" s="35"/>
      <c r="J322" s="35"/>
      <c r="K322" s="41"/>
    </row>
    <row r="323" spans="1:11" x14ac:dyDescent="0.35">
      <c r="A323" s="36"/>
      <c r="B323" s="32"/>
      <c r="C323" s="36"/>
      <c r="D323" s="36"/>
      <c r="E323" s="36"/>
      <c r="F323" s="36"/>
      <c r="G323" s="33"/>
      <c r="H323" s="55"/>
      <c r="I323" s="35"/>
      <c r="J323" s="35"/>
      <c r="K323" s="41"/>
    </row>
    <row r="324" spans="1:11" x14ac:dyDescent="0.35">
      <c r="A324" s="36"/>
      <c r="B324" s="32"/>
      <c r="C324" s="36"/>
      <c r="D324" s="36"/>
      <c r="E324" s="36"/>
      <c r="F324" s="36"/>
      <c r="G324" s="33"/>
      <c r="H324" s="55"/>
      <c r="I324" s="35"/>
      <c r="J324" s="35"/>
      <c r="K324" s="41"/>
    </row>
    <row r="325" spans="1:11" x14ac:dyDescent="0.35">
      <c r="A325" s="36"/>
      <c r="B325" s="32"/>
      <c r="C325" s="36"/>
      <c r="D325" s="36"/>
      <c r="E325" s="36"/>
      <c r="F325" s="36"/>
      <c r="G325" s="33"/>
      <c r="H325" s="55"/>
      <c r="I325" s="35"/>
      <c r="J325" s="35"/>
      <c r="K325" s="41"/>
    </row>
    <row r="326" spans="1:11" x14ac:dyDescent="0.35">
      <c r="A326" s="36"/>
      <c r="B326" s="32"/>
      <c r="C326" s="36"/>
      <c r="D326" s="36"/>
      <c r="E326" s="36"/>
      <c r="F326" s="36"/>
      <c r="G326" s="33"/>
      <c r="H326" s="55"/>
      <c r="I326" s="35"/>
      <c r="J326" s="35"/>
      <c r="K326" s="41"/>
    </row>
    <row r="327" spans="1:11" x14ac:dyDescent="0.35">
      <c r="A327" s="36"/>
      <c r="B327" s="32"/>
      <c r="C327" s="36"/>
      <c r="D327" s="36"/>
      <c r="E327" s="36"/>
      <c r="F327" s="36"/>
      <c r="G327" s="33"/>
      <c r="H327" s="55"/>
      <c r="I327" s="35"/>
      <c r="J327" s="35"/>
      <c r="K327" s="41"/>
    </row>
    <row r="328" spans="1:11" x14ac:dyDescent="0.35">
      <c r="A328" s="36"/>
      <c r="B328" s="32"/>
      <c r="C328" s="36"/>
      <c r="D328" s="36"/>
      <c r="E328" s="36"/>
      <c r="F328" s="36"/>
      <c r="G328" s="33"/>
      <c r="H328" s="55"/>
      <c r="I328" s="35"/>
      <c r="J328" s="35"/>
      <c r="K328" s="41"/>
    </row>
    <row r="329" spans="1:11" x14ac:dyDescent="0.35">
      <c r="A329" s="36"/>
      <c r="B329" s="32"/>
      <c r="C329" s="36"/>
      <c r="D329" s="36"/>
      <c r="E329" s="36"/>
      <c r="F329" s="36"/>
      <c r="G329" s="33"/>
      <c r="H329" s="55"/>
      <c r="I329" s="35"/>
      <c r="J329" s="35"/>
      <c r="K329" s="41"/>
    </row>
    <row r="330" spans="1:11" x14ac:dyDescent="0.35">
      <c r="A330" s="36"/>
      <c r="B330" s="32"/>
      <c r="C330" s="36"/>
      <c r="D330" s="36"/>
      <c r="E330" s="36"/>
      <c r="F330" s="36"/>
      <c r="G330" s="33"/>
      <c r="H330" s="55"/>
      <c r="I330" s="35"/>
      <c r="J330" s="35"/>
      <c r="K330" s="41"/>
    </row>
    <row r="331" spans="1:11" x14ac:dyDescent="0.35">
      <c r="A331" s="36"/>
      <c r="B331" s="32"/>
      <c r="C331" s="36"/>
      <c r="D331" s="36"/>
      <c r="E331" s="36"/>
      <c r="F331" s="36"/>
      <c r="G331" s="33"/>
      <c r="H331" s="55"/>
      <c r="I331" s="35"/>
      <c r="J331" s="35"/>
      <c r="K331" s="41"/>
    </row>
    <row r="332" spans="1:11" x14ac:dyDescent="0.35">
      <c r="A332" s="36"/>
      <c r="B332" s="32"/>
      <c r="C332" s="36"/>
      <c r="D332" s="36"/>
      <c r="E332" s="36"/>
      <c r="F332" s="36"/>
      <c r="G332" s="33"/>
      <c r="H332" s="55"/>
      <c r="I332" s="35"/>
      <c r="J332" s="35"/>
      <c r="K332" s="41"/>
    </row>
    <row r="333" spans="1:11" x14ac:dyDescent="0.35">
      <c r="A333" s="36"/>
      <c r="B333" s="32"/>
      <c r="C333" s="36"/>
      <c r="D333" s="36"/>
      <c r="E333" s="36"/>
      <c r="F333" s="36"/>
      <c r="G333" s="33"/>
      <c r="H333" s="55"/>
      <c r="I333" s="35"/>
      <c r="J333" s="35"/>
      <c r="K333" s="41"/>
    </row>
    <row r="334" spans="1:11" x14ac:dyDescent="0.35">
      <c r="A334" s="36"/>
      <c r="B334" s="32"/>
      <c r="C334" s="36"/>
      <c r="D334" s="36"/>
      <c r="E334" s="36"/>
      <c r="F334" s="36"/>
      <c r="G334" s="33"/>
      <c r="H334" s="55"/>
      <c r="I334" s="35"/>
      <c r="J334" s="35"/>
      <c r="K334" s="41"/>
    </row>
    <row r="335" spans="1:11" x14ac:dyDescent="0.35">
      <c r="A335" s="36"/>
      <c r="B335" s="32"/>
      <c r="C335" s="36"/>
      <c r="D335" s="36"/>
      <c r="E335" s="36"/>
      <c r="F335" s="36"/>
      <c r="G335" s="33"/>
      <c r="H335" s="55"/>
      <c r="I335" s="35"/>
      <c r="J335" s="35"/>
      <c r="K335" s="41"/>
    </row>
    <row r="336" spans="1:11" x14ac:dyDescent="0.35">
      <c r="A336" s="36"/>
      <c r="B336" s="32"/>
      <c r="C336" s="36"/>
      <c r="D336" s="36"/>
      <c r="E336" s="36"/>
      <c r="F336" s="36"/>
      <c r="G336" s="33"/>
      <c r="H336" s="55"/>
      <c r="I336" s="35"/>
      <c r="J336" s="35"/>
      <c r="K336" s="41"/>
    </row>
    <row r="337" spans="1:11" x14ac:dyDescent="0.35">
      <c r="A337" s="36"/>
      <c r="B337" s="32"/>
      <c r="C337" s="36"/>
      <c r="D337" s="36"/>
      <c r="E337" s="36"/>
      <c r="F337" s="36"/>
      <c r="G337" s="33"/>
      <c r="H337" s="55"/>
      <c r="I337" s="35"/>
      <c r="J337" s="35"/>
      <c r="K337" s="41"/>
    </row>
    <row r="338" spans="1:11" x14ac:dyDescent="0.35">
      <c r="A338" s="36"/>
      <c r="B338" s="32"/>
      <c r="C338" s="36"/>
      <c r="D338" s="36"/>
      <c r="E338" s="36"/>
      <c r="F338" s="36"/>
      <c r="G338" s="33"/>
      <c r="H338" s="55"/>
      <c r="I338" s="35"/>
      <c r="J338" s="35"/>
      <c r="K338" s="41"/>
    </row>
    <row r="339" spans="1:11" x14ac:dyDescent="0.35">
      <c r="A339" s="36"/>
      <c r="B339" s="32"/>
      <c r="C339" s="36"/>
      <c r="D339" s="36"/>
      <c r="E339" s="36"/>
      <c r="F339" s="36"/>
      <c r="G339" s="33"/>
      <c r="H339" s="55"/>
      <c r="I339" s="35"/>
      <c r="J339" s="35"/>
      <c r="K339" s="41"/>
    </row>
    <row r="340" spans="1:11" x14ac:dyDescent="0.35">
      <c r="A340" s="36"/>
      <c r="B340" s="32"/>
      <c r="C340" s="36"/>
      <c r="D340" s="36"/>
      <c r="E340" s="36"/>
      <c r="F340" s="36"/>
      <c r="G340" s="33"/>
      <c r="H340" s="55"/>
      <c r="I340" s="35"/>
      <c r="J340" s="35"/>
      <c r="K340" s="41"/>
    </row>
    <row r="341" spans="1:11" x14ac:dyDescent="0.35">
      <c r="A341" s="36"/>
      <c r="B341" s="32"/>
      <c r="C341" s="36"/>
      <c r="D341" s="36"/>
      <c r="E341" s="36"/>
      <c r="F341" s="36"/>
      <c r="G341" s="33"/>
      <c r="H341" s="55"/>
      <c r="I341" s="35"/>
      <c r="J341" s="35"/>
      <c r="K341" s="41"/>
    </row>
    <row r="342" spans="1:11" x14ac:dyDescent="0.35">
      <c r="A342" s="36"/>
      <c r="B342" s="32"/>
      <c r="C342" s="36"/>
      <c r="D342" s="36"/>
      <c r="E342" s="36"/>
      <c r="F342" s="36"/>
      <c r="G342" s="33"/>
      <c r="H342" s="55"/>
      <c r="I342" s="35"/>
      <c r="J342" s="35"/>
      <c r="K342" s="41"/>
    </row>
    <row r="343" spans="1:11" x14ac:dyDescent="0.35">
      <c r="A343" s="36"/>
      <c r="B343" s="32"/>
      <c r="C343" s="36"/>
      <c r="D343" s="36"/>
      <c r="E343" s="36"/>
      <c r="F343" s="36"/>
      <c r="G343" s="33"/>
      <c r="H343" s="55"/>
      <c r="I343" s="35"/>
      <c r="J343" s="35"/>
      <c r="K343" s="41"/>
    </row>
    <row r="344" spans="1:11" x14ac:dyDescent="0.35">
      <c r="A344" s="36"/>
      <c r="B344" s="32"/>
      <c r="C344" s="36"/>
      <c r="D344" s="36"/>
      <c r="E344" s="36"/>
      <c r="F344" s="36"/>
      <c r="G344" s="33"/>
      <c r="H344" s="55"/>
      <c r="I344" s="35"/>
      <c r="J344" s="35"/>
      <c r="K344" s="41"/>
    </row>
    <row r="345" spans="1:11" x14ac:dyDescent="0.35">
      <c r="A345" s="36"/>
      <c r="B345" s="32"/>
      <c r="C345" s="36"/>
      <c r="D345" s="36"/>
      <c r="E345" s="36"/>
      <c r="F345" s="36"/>
      <c r="G345" s="33"/>
      <c r="H345" s="55"/>
      <c r="I345" s="35"/>
      <c r="J345" s="35"/>
      <c r="K345" s="41"/>
    </row>
    <row r="346" spans="1:11" x14ac:dyDescent="0.35">
      <c r="A346" s="36"/>
      <c r="B346" s="32"/>
      <c r="C346" s="36"/>
      <c r="D346" s="36"/>
      <c r="E346" s="36"/>
      <c r="F346" s="36"/>
      <c r="G346" s="33"/>
      <c r="H346" s="55"/>
      <c r="I346" s="35"/>
      <c r="J346" s="35"/>
      <c r="K346" s="41"/>
    </row>
    <row r="347" spans="1:11" x14ac:dyDescent="0.35">
      <c r="A347" s="36"/>
      <c r="B347" s="32"/>
      <c r="C347" s="36"/>
      <c r="D347" s="36"/>
      <c r="E347" s="36"/>
      <c r="F347" s="36"/>
      <c r="G347" s="33"/>
      <c r="H347" s="55"/>
      <c r="I347" s="35"/>
      <c r="J347" s="35"/>
      <c r="K347" s="41"/>
    </row>
    <row r="348" spans="1:11" x14ac:dyDescent="0.35">
      <c r="A348" s="36"/>
      <c r="B348" s="32"/>
      <c r="C348" s="36"/>
      <c r="D348" s="36"/>
      <c r="E348" s="36"/>
      <c r="F348" s="36"/>
      <c r="G348" s="33"/>
      <c r="H348" s="55"/>
      <c r="I348" s="35"/>
      <c r="J348" s="35"/>
      <c r="K348" s="41"/>
    </row>
    <row r="349" spans="1:11" x14ac:dyDescent="0.35">
      <c r="A349" s="36"/>
      <c r="B349" s="32"/>
      <c r="C349" s="36"/>
      <c r="D349" s="36"/>
      <c r="E349" s="36"/>
      <c r="F349" s="36"/>
      <c r="G349" s="33"/>
      <c r="H349" s="55"/>
      <c r="I349" s="35"/>
      <c r="J349" s="35"/>
      <c r="K349" s="41"/>
    </row>
    <row r="350" spans="1:11" x14ac:dyDescent="0.35">
      <c r="A350" s="36"/>
      <c r="B350" s="32"/>
      <c r="C350" s="36"/>
      <c r="D350" s="36"/>
      <c r="E350" s="36"/>
      <c r="F350" s="36"/>
      <c r="G350" s="33"/>
      <c r="H350" s="55"/>
      <c r="I350" s="35"/>
      <c r="J350" s="35"/>
      <c r="K350" s="41"/>
    </row>
    <row r="351" spans="1:11" x14ac:dyDescent="0.35">
      <c r="A351" s="36"/>
      <c r="B351" s="32"/>
      <c r="C351" s="36"/>
      <c r="D351" s="36"/>
      <c r="E351" s="36"/>
      <c r="F351" s="36"/>
      <c r="G351" s="33"/>
      <c r="H351" s="55"/>
      <c r="I351" s="35"/>
      <c r="J351" s="35"/>
      <c r="K351" s="41"/>
    </row>
    <row r="352" spans="1:11" x14ac:dyDescent="0.35">
      <c r="A352" s="36"/>
      <c r="B352" s="32"/>
      <c r="C352" s="36"/>
      <c r="D352" s="36"/>
      <c r="E352" s="36"/>
      <c r="F352" s="36"/>
      <c r="G352" s="33"/>
      <c r="H352" s="55"/>
      <c r="I352" s="35"/>
      <c r="J352" s="35"/>
      <c r="K352" s="41"/>
    </row>
    <row r="353" spans="1:12" x14ac:dyDescent="0.35">
      <c r="A353" s="36"/>
      <c r="B353" s="32"/>
      <c r="C353" s="36"/>
      <c r="D353" s="36"/>
      <c r="E353" s="36"/>
      <c r="F353" s="36"/>
      <c r="G353" s="33"/>
      <c r="H353" s="55"/>
      <c r="I353" s="35"/>
      <c r="J353" s="35"/>
      <c r="K353" s="41"/>
    </row>
    <row r="354" spans="1:12" x14ac:dyDescent="0.35">
      <c r="A354" s="36"/>
      <c r="B354" s="32"/>
      <c r="C354" s="36"/>
      <c r="D354" s="36"/>
      <c r="E354" s="36"/>
      <c r="F354" s="36"/>
      <c r="G354" s="33"/>
      <c r="H354" s="55"/>
      <c r="I354" s="35"/>
      <c r="J354" s="35"/>
      <c r="K354" s="41"/>
    </row>
    <row r="355" spans="1:12" x14ac:dyDescent="0.35">
      <c r="A355" s="36"/>
      <c r="B355" s="32"/>
      <c r="C355" s="36"/>
      <c r="D355" s="36"/>
      <c r="E355" s="36"/>
      <c r="F355" s="36"/>
      <c r="G355" s="33"/>
      <c r="H355" s="55"/>
      <c r="I355" s="35"/>
      <c r="J355" s="35"/>
      <c r="K355" s="41"/>
    </row>
    <row r="356" spans="1:12" x14ac:dyDescent="0.35">
      <c r="A356" s="36"/>
      <c r="B356" s="32"/>
      <c r="C356" s="36"/>
      <c r="D356" s="36"/>
      <c r="E356" s="36"/>
      <c r="F356" s="36"/>
      <c r="G356" s="33"/>
      <c r="H356" s="55"/>
      <c r="I356" s="35"/>
      <c r="J356" s="35"/>
      <c r="K356" s="41"/>
    </row>
    <row r="357" spans="1:12" x14ac:dyDescent="0.35">
      <c r="A357" s="36"/>
      <c r="B357" s="32"/>
      <c r="C357" s="36"/>
      <c r="D357" s="36"/>
      <c r="E357" s="36"/>
      <c r="F357" s="36"/>
      <c r="G357" s="33"/>
      <c r="H357" s="55"/>
      <c r="I357" s="35"/>
      <c r="J357" s="35"/>
      <c r="K357" s="41"/>
    </row>
    <row r="358" spans="1:12" x14ac:dyDescent="0.35">
      <c r="A358" s="36"/>
      <c r="B358" s="32"/>
      <c r="C358" s="36"/>
      <c r="D358" s="36"/>
      <c r="E358" s="36"/>
      <c r="F358" s="36"/>
      <c r="G358" s="33"/>
      <c r="H358" s="55"/>
      <c r="I358" s="35"/>
      <c r="J358" s="35"/>
      <c r="K358" s="41"/>
    </row>
    <row r="359" spans="1:12" x14ac:dyDescent="0.35">
      <c r="A359" s="36"/>
      <c r="B359" s="32"/>
      <c r="C359" s="36"/>
      <c r="D359" s="36"/>
      <c r="E359" s="36"/>
      <c r="F359" s="36"/>
      <c r="G359" s="33"/>
      <c r="H359" s="55"/>
      <c r="I359" s="35"/>
      <c r="J359" s="35"/>
      <c r="K359" s="41"/>
    </row>
    <row r="360" spans="1:12" x14ac:dyDescent="0.35">
      <c r="A360" s="36"/>
      <c r="B360" s="32"/>
      <c r="C360" s="36"/>
      <c r="D360" s="36"/>
      <c r="E360" s="36"/>
      <c r="F360" s="36"/>
      <c r="G360" s="33"/>
      <c r="H360" s="55"/>
      <c r="I360" s="35"/>
      <c r="J360" s="35"/>
      <c r="K360" s="41"/>
    </row>
    <row r="361" spans="1:12" x14ac:dyDescent="0.35">
      <c r="A361" s="36"/>
      <c r="B361" s="32"/>
      <c r="C361" s="36"/>
      <c r="D361" s="36"/>
      <c r="E361" s="36"/>
      <c r="F361" s="36"/>
      <c r="G361" s="33"/>
      <c r="H361" s="55"/>
      <c r="I361" s="35"/>
      <c r="J361" s="35"/>
      <c r="K361" s="41"/>
    </row>
    <row r="362" spans="1:12" x14ac:dyDescent="0.35">
      <c r="A362" s="36"/>
      <c r="B362" s="32"/>
      <c r="C362" s="36"/>
      <c r="D362" s="36"/>
      <c r="E362" s="36"/>
      <c r="F362" s="36"/>
      <c r="G362" s="33"/>
      <c r="H362" s="55"/>
      <c r="I362" s="35"/>
      <c r="J362" s="35"/>
      <c r="K362" s="41"/>
    </row>
    <row r="363" spans="1:12" x14ac:dyDescent="0.35">
      <c r="A363" s="36"/>
      <c r="B363" s="32"/>
      <c r="C363" s="36"/>
      <c r="D363" s="36"/>
      <c r="E363" s="36"/>
      <c r="F363" s="36"/>
      <c r="G363" s="33"/>
      <c r="H363" s="54"/>
      <c r="I363" s="35"/>
      <c r="J363" s="35"/>
      <c r="K363" s="41"/>
    </row>
    <row r="364" spans="1:12" s="45" customFormat="1" x14ac:dyDescent="0.35">
      <c r="A364" s="36"/>
      <c r="B364" s="32"/>
      <c r="C364" s="36"/>
      <c r="D364" s="36"/>
      <c r="E364" s="36"/>
      <c r="F364" s="36"/>
      <c r="G364" s="33"/>
      <c r="H364" s="55"/>
      <c r="I364" s="35"/>
      <c r="J364" s="35"/>
      <c r="K364" s="41"/>
      <c r="L364" s="72"/>
    </row>
    <row r="365" spans="1:12" s="45" customFormat="1" x14ac:dyDescent="0.35">
      <c r="A365" s="36"/>
      <c r="B365" s="32"/>
      <c r="C365" s="36"/>
      <c r="D365" s="36"/>
      <c r="E365" s="36"/>
      <c r="F365" s="36"/>
      <c r="G365" s="33"/>
      <c r="H365" s="55"/>
      <c r="I365" s="35"/>
      <c r="J365" s="35"/>
      <c r="K365" s="41"/>
      <c r="L365" s="72"/>
    </row>
    <row r="366" spans="1:12" s="45" customFormat="1" x14ac:dyDescent="0.35">
      <c r="A366" s="36"/>
      <c r="B366" s="32"/>
      <c r="C366" s="36"/>
      <c r="D366" s="36"/>
      <c r="E366" s="36"/>
      <c r="F366" s="36"/>
      <c r="G366" s="33"/>
      <c r="H366" s="55"/>
      <c r="I366" s="35"/>
      <c r="J366" s="35"/>
      <c r="K366" s="41"/>
      <c r="L366" s="72"/>
    </row>
    <row r="367" spans="1:12" s="45" customFormat="1" x14ac:dyDescent="0.35">
      <c r="A367" s="36"/>
      <c r="B367" s="32"/>
      <c r="C367" s="36"/>
      <c r="D367" s="36"/>
      <c r="E367" s="36"/>
      <c r="F367" s="36"/>
      <c r="G367" s="33"/>
      <c r="H367" s="55"/>
      <c r="I367" s="35"/>
      <c r="J367" s="35"/>
      <c r="K367" s="41"/>
      <c r="L367" s="72"/>
    </row>
    <row r="368" spans="1:12" s="45" customFormat="1" x14ac:dyDescent="0.35">
      <c r="A368" s="36"/>
      <c r="B368" s="32"/>
      <c r="C368" s="36"/>
      <c r="D368" s="36"/>
      <c r="E368" s="36"/>
      <c r="F368" s="36"/>
      <c r="G368" s="33"/>
      <c r="H368" s="55"/>
      <c r="I368" s="35"/>
      <c r="J368" s="35"/>
      <c r="K368" s="41"/>
      <c r="L368" s="72"/>
    </row>
    <row r="369" spans="1:12" s="45" customFormat="1" x14ac:dyDescent="0.35">
      <c r="A369" s="36"/>
      <c r="B369" s="32"/>
      <c r="C369" s="36"/>
      <c r="D369" s="36"/>
      <c r="E369" s="36"/>
      <c r="F369" s="36"/>
      <c r="G369" s="33"/>
      <c r="H369" s="55"/>
      <c r="I369" s="35"/>
      <c r="J369" s="35"/>
      <c r="K369" s="41"/>
      <c r="L369" s="72"/>
    </row>
    <row r="370" spans="1:12" s="45" customFormat="1" x14ac:dyDescent="0.35">
      <c r="A370" s="36"/>
      <c r="B370" s="32"/>
      <c r="C370" s="36"/>
      <c r="D370" s="36"/>
      <c r="E370" s="36"/>
      <c r="F370" s="36"/>
      <c r="G370" s="33"/>
      <c r="H370" s="55"/>
      <c r="I370" s="35"/>
      <c r="J370" s="35"/>
      <c r="K370" s="41"/>
      <c r="L370" s="72"/>
    </row>
    <row r="371" spans="1:12" s="45" customFormat="1" x14ac:dyDescent="0.35">
      <c r="A371" s="36"/>
      <c r="B371" s="32"/>
      <c r="C371" s="36"/>
      <c r="D371" s="36"/>
      <c r="E371" s="36"/>
      <c r="F371" s="36"/>
      <c r="G371" s="33"/>
      <c r="H371" s="55"/>
      <c r="I371" s="35"/>
      <c r="J371" s="35"/>
      <c r="K371" s="41"/>
      <c r="L371" s="72"/>
    </row>
    <row r="372" spans="1:12" s="45" customFormat="1" x14ac:dyDescent="0.35">
      <c r="A372" s="36"/>
      <c r="B372" s="32"/>
      <c r="C372" s="36"/>
      <c r="D372" s="36"/>
      <c r="E372" s="36"/>
      <c r="F372" s="36"/>
      <c r="G372" s="33"/>
      <c r="H372" s="55"/>
      <c r="I372" s="35"/>
      <c r="J372" s="35"/>
      <c r="K372" s="41"/>
      <c r="L372" s="72"/>
    </row>
    <row r="373" spans="1:12" s="45" customFormat="1" x14ac:dyDescent="0.35">
      <c r="A373" s="36"/>
      <c r="B373" s="32"/>
      <c r="C373" s="36"/>
      <c r="D373" s="36"/>
      <c r="E373" s="36"/>
      <c r="F373" s="36"/>
      <c r="G373" s="33"/>
      <c r="H373" s="55"/>
      <c r="I373" s="35"/>
      <c r="J373" s="35"/>
      <c r="K373" s="41"/>
      <c r="L373" s="72"/>
    </row>
    <row r="374" spans="1:12" s="45" customFormat="1" x14ac:dyDescent="0.35">
      <c r="A374" s="36"/>
      <c r="B374" s="32"/>
      <c r="C374" s="36"/>
      <c r="D374" s="36"/>
      <c r="E374" s="36"/>
      <c r="F374" s="36"/>
      <c r="G374" s="33"/>
      <c r="H374" s="55"/>
      <c r="I374" s="35"/>
      <c r="J374" s="35"/>
      <c r="K374" s="41"/>
      <c r="L374" s="72"/>
    </row>
    <row r="375" spans="1:12" s="45" customFormat="1" x14ac:dyDescent="0.35">
      <c r="A375" s="36"/>
      <c r="B375" s="32"/>
      <c r="C375" s="36"/>
      <c r="D375" s="36"/>
      <c r="E375" s="36"/>
      <c r="F375" s="36"/>
      <c r="G375" s="33"/>
      <c r="H375" s="55"/>
      <c r="I375" s="35"/>
      <c r="J375" s="35"/>
      <c r="K375" s="41"/>
      <c r="L375" s="72"/>
    </row>
    <row r="376" spans="1:12" s="45" customFormat="1" x14ac:dyDescent="0.35">
      <c r="A376" s="36"/>
      <c r="B376" s="32"/>
      <c r="C376" s="36"/>
      <c r="D376" s="36"/>
      <c r="E376" s="36"/>
      <c r="F376" s="36"/>
      <c r="G376" s="33"/>
      <c r="H376" s="55"/>
      <c r="I376" s="35"/>
      <c r="J376" s="35"/>
      <c r="K376" s="41"/>
      <c r="L376" s="72"/>
    </row>
    <row r="377" spans="1:12" s="45" customFormat="1" x14ac:dyDescent="0.35">
      <c r="A377" s="36"/>
      <c r="B377" s="32"/>
      <c r="C377" s="36"/>
      <c r="D377" s="36"/>
      <c r="E377" s="36"/>
      <c r="F377" s="36"/>
      <c r="G377" s="33"/>
      <c r="H377" s="55"/>
      <c r="I377" s="35"/>
      <c r="J377" s="35"/>
      <c r="K377" s="41"/>
      <c r="L377" s="72"/>
    </row>
    <row r="378" spans="1:12" s="45" customFormat="1" x14ac:dyDescent="0.35">
      <c r="A378" s="36"/>
      <c r="B378" s="32"/>
      <c r="C378" s="36"/>
      <c r="D378" s="36"/>
      <c r="E378" s="36"/>
      <c r="F378" s="36"/>
      <c r="G378" s="46"/>
      <c r="H378" s="55"/>
      <c r="I378" s="35"/>
      <c r="J378" s="35"/>
      <c r="K378" s="41"/>
      <c r="L378" s="72"/>
    </row>
    <row r="379" spans="1:12" s="45" customFormat="1" x14ac:dyDescent="0.35">
      <c r="A379" s="36"/>
      <c r="B379" s="32"/>
      <c r="C379" s="36"/>
      <c r="D379" s="36"/>
      <c r="E379" s="36"/>
      <c r="F379" s="36"/>
      <c r="G379" s="46"/>
      <c r="H379" s="55"/>
      <c r="I379" s="35"/>
      <c r="J379" s="35"/>
      <c r="K379" s="41"/>
      <c r="L379" s="72"/>
    </row>
    <row r="380" spans="1:12" s="45" customFormat="1" x14ac:dyDescent="0.35">
      <c r="A380" s="36"/>
      <c r="B380" s="32"/>
      <c r="C380" s="36"/>
      <c r="D380" s="36"/>
      <c r="E380" s="36"/>
      <c r="F380" s="36"/>
      <c r="G380" s="46"/>
      <c r="H380" s="55"/>
      <c r="I380" s="35"/>
      <c r="J380" s="35"/>
      <c r="K380" s="41"/>
      <c r="L380" s="72"/>
    </row>
    <row r="381" spans="1:12" s="45" customFormat="1" x14ac:dyDescent="0.35">
      <c r="A381" s="36"/>
      <c r="B381" s="32"/>
      <c r="C381" s="36"/>
      <c r="D381" s="36"/>
      <c r="E381" s="36"/>
      <c r="F381" s="36"/>
      <c r="G381" s="46"/>
      <c r="H381" s="55"/>
      <c r="I381" s="35"/>
      <c r="J381" s="35"/>
      <c r="K381" s="41"/>
      <c r="L381" s="72"/>
    </row>
    <row r="382" spans="1:12" s="45" customFormat="1" x14ac:dyDescent="0.35">
      <c r="A382" s="36"/>
      <c r="B382" s="32"/>
      <c r="C382" s="36"/>
      <c r="D382" s="36"/>
      <c r="E382" s="36"/>
      <c r="F382" s="36"/>
      <c r="G382" s="46"/>
      <c r="H382" s="55"/>
      <c r="I382" s="35"/>
      <c r="J382" s="35"/>
      <c r="K382" s="41"/>
      <c r="L382" s="72"/>
    </row>
    <row r="383" spans="1:12" s="45" customFormat="1" x14ac:dyDescent="0.35">
      <c r="A383" s="36"/>
      <c r="B383" s="32"/>
      <c r="C383" s="36"/>
      <c r="D383" s="36"/>
      <c r="E383" s="36"/>
      <c r="F383" s="36"/>
      <c r="G383" s="46"/>
      <c r="H383" s="55"/>
      <c r="I383" s="35"/>
      <c r="J383" s="35"/>
      <c r="K383" s="41"/>
      <c r="L383" s="72"/>
    </row>
    <row r="384" spans="1:12" s="45" customFormat="1" x14ac:dyDescent="0.35">
      <c r="A384" s="36"/>
      <c r="B384" s="32"/>
      <c r="C384" s="36"/>
      <c r="D384" s="36"/>
      <c r="E384" s="36"/>
      <c r="F384" s="36"/>
      <c r="G384" s="46"/>
      <c r="H384" s="55"/>
      <c r="I384" s="35"/>
      <c r="J384" s="35"/>
      <c r="K384" s="41"/>
      <c r="L384" s="72"/>
    </row>
    <row r="385" spans="1:13" s="45" customFormat="1" x14ac:dyDescent="0.35">
      <c r="A385" s="36"/>
      <c r="B385" s="32"/>
      <c r="C385" s="36"/>
      <c r="D385" s="36"/>
      <c r="E385" s="36"/>
      <c r="F385" s="36"/>
      <c r="G385" s="46"/>
      <c r="H385" s="55"/>
      <c r="I385" s="35"/>
      <c r="J385" s="35"/>
      <c r="K385" s="41"/>
      <c r="L385" s="72"/>
    </row>
    <row r="386" spans="1:13" s="45" customFormat="1" x14ac:dyDescent="0.35">
      <c r="A386" s="36"/>
      <c r="B386" s="32"/>
      <c r="C386" s="36"/>
      <c r="D386" s="36"/>
      <c r="E386" s="36"/>
      <c r="F386" s="36"/>
      <c r="G386" s="46"/>
      <c r="H386" s="55"/>
      <c r="I386" s="35"/>
      <c r="J386" s="35"/>
      <c r="K386" s="41"/>
      <c r="L386" s="72"/>
    </row>
    <row r="387" spans="1:13" s="45" customFormat="1" x14ac:dyDescent="0.35">
      <c r="A387" s="36"/>
      <c r="B387" s="32"/>
      <c r="C387" s="36"/>
      <c r="D387" s="36"/>
      <c r="E387" s="36"/>
      <c r="F387" s="36"/>
      <c r="G387" s="46"/>
      <c r="H387" s="55"/>
      <c r="I387" s="35"/>
      <c r="J387" s="35"/>
      <c r="K387" s="41"/>
      <c r="L387" s="72"/>
    </row>
    <row r="388" spans="1:13" s="45" customFormat="1" x14ac:dyDescent="0.35">
      <c r="A388" s="36"/>
      <c r="B388" s="32"/>
      <c r="C388" s="36"/>
      <c r="D388" s="36"/>
      <c r="E388" s="36"/>
      <c r="F388" s="36"/>
      <c r="G388" s="46"/>
      <c r="H388" s="55"/>
      <c r="I388" s="35"/>
      <c r="J388" s="35"/>
      <c r="K388" s="41"/>
      <c r="L388" s="72"/>
    </row>
    <row r="389" spans="1:13" s="45" customFormat="1" x14ac:dyDescent="0.35">
      <c r="A389" s="36"/>
      <c r="B389" s="32"/>
      <c r="C389" s="36"/>
      <c r="D389" s="36"/>
      <c r="E389" s="36"/>
      <c r="F389" s="36"/>
      <c r="G389" s="46"/>
      <c r="H389" s="55"/>
      <c r="I389" s="35"/>
      <c r="J389" s="35"/>
      <c r="K389" s="41"/>
      <c r="L389" s="72"/>
    </row>
    <row r="390" spans="1:13" s="45" customFormat="1" x14ac:dyDescent="0.35">
      <c r="A390" s="36"/>
      <c r="B390" s="32"/>
      <c r="C390" s="36"/>
      <c r="D390" s="36"/>
      <c r="E390" s="36"/>
      <c r="F390" s="36"/>
      <c r="G390" s="46"/>
      <c r="H390" s="55"/>
      <c r="I390" s="35"/>
      <c r="J390" s="35"/>
      <c r="K390" s="41"/>
      <c r="L390" s="72"/>
    </row>
    <row r="391" spans="1:13" s="45" customFormat="1" x14ac:dyDescent="0.35">
      <c r="A391" s="36"/>
      <c r="B391" s="32"/>
      <c r="C391" s="36"/>
      <c r="D391" s="36"/>
      <c r="E391" s="36"/>
      <c r="F391" s="36"/>
      <c r="G391" s="46"/>
      <c r="H391" s="55"/>
      <c r="I391" s="35"/>
      <c r="J391" s="35"/>
      <c r="K391" s="41"/>
      <c r="L391" s="72"/>
    </row>
    <row r="392" spans="1:13" s="45" customFormat="1" x14ac:dyDescent="0.35">
      <c r="A392" s="36"/>
      <c r="B392" s="32"/>
      <c r="C392" s="36"/>
      <c r="D392" s="36"/>
      <c r="E392" s="36"/>
      <c r="F392" s="36"/>
      <c r="G392" s="46"/>
      <c r="H392" s="55"/>
      <c r="I392" s="35"/>
      <c r="J392" s="35"/>
      <c r="K392" s="41"/>
      <c r="L392" s="72"/>
    </row>
    <row r="393" spans="1:13" s="45" customFormat="1" x14ac:dyDescent="0.35">
      <c r="A393" s="36"/>
      <c r="B393" s="32"/>
      <c r="C393" s="36"/>
      <c r="D393" s="36"/>
      <c r="E393" s="36"/>
      <c r="F393" s="36"/>
      <c r="G393" s="46"/>
      <c r="H393" s="55"/>
      <c r="I393" s="35"/>
      <c r="J393" s="35"/>
      <c r="K393" s="41"/>
      <c r="L393" s="72"/>
    </row>
    <row r="394" spans="1:13" s="45" customFormat="1" x14ac:dyDescent="0.35">
      <c r="A394" s="36"/>
      <c r="B394" s="32"/>
      <c r="C394" s="36"/>
      <c r="D394" s="36"/>
      <c r="E394" s="36"/>
      <c r="F394" s="36"/>
      <c r="G394" s="46"/>
      <c r="H394" s="55"/>
      <c r="I394" s="35"/>
      <c r="J394" s="35"/>
      <c r="K394" s="41"/>
      <c r="L394" s="72"/>
    </row>
    <row r="395" spans="1:13" s="45" customFormat="1" x14ac:dyDescent="0.35">
      <c r="A395" s="36"/>
      <c r="B395" s="32"/>
      <c r="C395" s="36"/>
      <c r="D395" s="36"/>
      <c r="E395" s="36"/>
      <c r="F395" s="36"/>
      <c r="G395" s="46"/>
      <c r="H395" s="55"/>
      <c r="I395" s="35"/>
      <c r="J395" s="35"/>
      <c r="K395" s="41"/>
      <c r="L395" s="72"/>
    </row>
    <row r="396" spans="1:13" s="45" customFormat="1" x14ac:dyDescent="0.35">
      <c r="A396" s="36"/>
      <c r="B396" s="32"/>
      <c r="C396" s="36"/>
      <c r="D396" s="36"/>
      <c r="E396" s="36"/>
      <c r="F396" s="36"/>
      <c r="G396" s="46"/>
      <c r="H396" s="55"/>
      <c r="I396" s="35"/>
      <c r="J396" s="35"/>
      <c r="K396" s="41"/>
      <c r="L396" s="72"/>
    </row>
    <row r="397" spans="1:13" s="45" customFormat="1" x14ac:dyDescent="0.35">
      <c r="A397" s="36"/>
      <c r="B397" s="32"/>
      <c r="C397" s="36"/>
      <c r="D397" s="36"/>
      <c r="E397" s="36"/>
      <c r="F397" s="36"/>
      <c r="G397" s="46"/>
      <c r="H397" s="55"/>
      <c r="I397" s="35"/>
      <c r="J397" s="35"/>
      <c r="K397" s="41"/>
      <c r="L397" s="72"/>
    </row>
    <row r="398" spans="1:13" s="45" customFormat="1" x14ac:dyDescent="0.35">
      <c r="A398" s="36"/>
      <c r="B398" s="32"/>
      <c r="C398" s="36"/>
      <c r="D398" s="36"/>
      <c r="E398" s="36"/>
      <c r="F398" s="36"/>
      <c r="G398" s="46"/>
      <c r="H398" s="55"/>
      <c r="I398" s="35"/>
      <c r="J398" s="35"/>
      <c r="K398" s="41"/>
      <c r="L398" s="72"/>
    </row>
    <row r="399" spans="1:13" s="45" customFormat="1" x14ac:dyDescent="0.35">
      <c r="A399" s="36"/>
      <c r="B399" s="32"/>
      <c r="C399" s="36"/>
      <c r="D399" s="36"/>
      <c r="E399" s="36"/>
      <c r="F399" s="36"/>
      <c r="G399" s="46"/>
      <c r="H399" s="55"/>
      <c r="I399" s="35"/>
      <c r="J399" s="35"/>
      <c r="K399" s="41"/>
      <c r="L399" s="72"/>
      <c r="M399" s="51"/>
    </row>
    <row r="400" spans="1:13" x14ac:dyDescent="0.35">
      <c r="A400" s="36"/>
      <c r="B400" s="32"/>
      <c r="C400" s="36"/>
      <c r="D400" s="36"/>
      <c r="E400" s="36"/>
      <c r="F400" s="36"/>
      <c r="G400" s="46"/>
      <c r="H400" s="55"/>
      <c r="I400" s="35"/>
      <c r="J400" s="35"/>
      <c r="K400" s="41"/>
    </row>
    <row r="401" spans="1:11" x14ac:dyDescent="0.35">
      <c r="A401" s="36"/>
      <c r="B401" s="32"/>
      <c r="C401" s="36"/>
      <c r="D401" s="36"/>
      <c r="E401" s="36"/>
      <c r="F401" s="36"/>
      <c r="G401" s="46"/>
      <c r="H401" s="55"/>
      <c r="I401" s="35"/>
      <c r="J401" s="35"/>
      <c r="K401" s="41"/>
    </row>
    <row r="402" spans="1:11" x14ac:dyDescent="0.35">
      <c r="A402" s="36"/>
      <c r="B402" s="32"/>
      <c r="C402" s="36"/>
      <c r="D402" s="36"/>
      <c r="E402" s="36"/>
      <c r="F402" s="36"/>
      <c r="G402" s="46"/>
      <c r="H402" s="55"/>
      <c r="I402" s="35"/>
      <c r="J402" s="35"/>
      <c r="K402" s="41"/>
    </row>
    <row r="403" spans="1:11" x14ac:dyDescent="0.35">
      <c r="A403" s="36"/>
      <c r="B403" s="32"/>
      <c r="C403" s="36"/>
      <c r="D403" s="36"/>
      <c r="E403" s="36"/>
      <c r="F403" s="36"/>
      <c r="G403" s="46"/>
      <c r="H403" s="55"/>
      <c r="I403" s="35"/>
      <c r="J403" s="35"/>
      <c r="K403" s="41"/>
    </row>
    <row r="404" spans="1:11" x14ac:dyDescent="0.35">
      <c r="A404" s="36"/>
      <c r="B404" s="32"/>
      <c r="C404" s="36"/>
      <c r="D404" s="36"/>
      <c r="E404" s="36"/>
      <c r="F404" s="36"/>
      <c r="G404" s="46"/>
      <c r="H404" s="55"/>
      <c r="I404" s="35"/>
      <c r="J404" s="35"/>
      <c r="K404" s="41"/>
    </row>
    <row r="405" spans="1:11" x14ac:dyDescent="0.35">
      <c r="A405" s="36"/>
      <c r="B405" s="32"/>
      <c r="C405" s="36"/>
      <c r="D405" s="36"/>
      <c r="E405" s="36"/>
      <c r="F405" s="36"/>
      <c r="G405" s="46"/>
      <c r="H405" s="55"/>
      <c r="I405" s="35"/>
      <c r="J405" s="35"/>
      <c r="K405" s="41"/>
    </row>
    <row r="406" spans="1:11" x14ac:dyDescent="0.35">
      <c r="A406" s="36"/>
      <c r="B406" s="32"/>
      <c r="C406" s="36"/>
      <c r="D406" s="36"/>
      <c r="E406" s="36"/>
      <c r="F406" s="36"/>
      <c r="G406" s="46"/>
      <c r="H406" s="55"/>
      <c r="I406" s="35"/>
      <c r="J406" s="35"/>
      <c r="K406" s="41"/>
    </row>
    <row r="407" spans="1:11" x14ac:dyDescent="0.35">
      <c r="A407" s="36"/>
      <c r="B407" s="32"/>
      <c r="C407" s="36"/>
      <c r="D407" s="36"/>
      <c r="E407" s="36"/>
      <c r="F407" s="36"/>
      <c r="G407" s="46"/>
      <c r="H407" s="55"/>
      <c r="I407" s="35"/>
      <c r="J407" s="35"/>
      <c r="K407" s="41"/>
    </row>
    <row r="408" spans="1:11" x14ac:dyDescent="0.35">
      <c r="A408" s="36"/>
      <c r="B408" s="32"/>
      <c r="C408" s="36"/>
      <c r="D408" s="36"/>
      <c r="E408" s="36"/>
      <c r="F408" s="36"/>
      <c r="G408" s="46"/>
      <c r="H408" s="55"/>
      <c r="I408" s="35"/>
      <c r="J408" s="35"/>
      <c r="K408" s="41"/>
    </row>
    <row r="409" spans="1:11" x14ac:dyDescent="0.35">
      <c r="A409" s="36"/>
      <c r="B409" s="32"/>
      <c r="C409" s="36"/>
      <c r="D409" s="36"/>
      <c r="E409" s="36"/>
      <c r="F409" s="36"/>
      <c r="G409" s="46"/>
      <c r="H409" s="55"/>
      <c r="I409" s="35"/>
      <c r="J409" s="35"/>
      <c r="K409" s="41"/>
    </row>
    <row r="410" spans="1:11" x14ac:dyDescent="0.35">
      <c r="A410" s="36"/>
      <c r="B410" s="32"/>
      <c r="C410" s="36"/>
      <c r="D410" s="36"/>
      <c r="E410" s="36"/>
      <c r="F410" s="36"/>
      <c r="G410" s="46"/>
      <c r="H410" s="55"/>
      <c r="I410" s="35"/>
      <c r="J410" s="35"/>
      <c r="K410" s="41"/>
    </row>
    <row r="411" spans="1:11" x14ac:dyDescent="0.35">
      <c r="A411" s="36"/>
      <c r="B411" s="32"/>
      <c r="C411" s="36"/>
      <c r="D411" s="36"/>
      <c r="E411" s="36"/>
      <c r="F411" s="36"/>
      <c r="G411" s="46"/>
      <c r="H411" s="55"/>
      <c r="I411" s="35"/>
      <c r="J411" s="35"/>
      <c r="K411" s="41"/>
    </row>
    <row r="412" spans="1:11" x14ac:dyDescent="0.35">
      <c r="A412" s="36"/>
      <c r="B412" s="32"/>
      <c r="C412" s="36"/>
      <c r="D412" s="36"/>
      <c r="E412" s="36"/>
      <c r="F412" s="36"/>
      <c r="G412" s="46"/>
      <c r="H412" s="55"/>
      <c r="I412" s="35"/>
      <c r="J412" s="35"/>
      <c r="K412" s="41"/>
    </row>
    <row r="413" spans="1:11" x14ac:dyDescent="0.35">
      <c r="A413" s="36"/>
      <c r="B413" s="32"/>
      <c r="C413" s="36"/>
      <c r="D413" s="36"/>
      <c r="E413" s="36"/>
      <c r="F413" s="36"/>
      <c r="G413" s="46"/>
      <c r="H413" s="55"/>
      <c r="I413" s="35"/>
      <c r="J413" s="35"/>
      <c r="K413" s="41"/>
    </row>
    <row r="414" spans="1:11" x14ac:dyDescent="0.35">
      <c r="A414" s="36"/>
      <c r="B414" s="32"/>
      <c r="C414" s="36"/>
      <c r="D414" s="36"/>
      <c r="E414" s="36"/>
      <c r="F414" s="36"/>
      <c r="G414" s="46"/>
      <c r="H414" s="55"/>
      <c r="I414" s="35"/>
      <c r="J414" s="35"/>
      <c r="K414" s="41"/>
    </row>
    <row r="415" spans="1:11" x14ac:dyDescent="0.35">
      <c r="A415" s="36"/>
      <c r="B415" s="32"/>
      <c r="C415" s="36"/>
      <c r="D415" s="36"/>
      <c r="E415" s="36"/>
      <c r="F415" s="36"/>
      <c r="G415" s="46"/>
      <c r="H415" s="55"/>
      <c r="I415" s="35"/>
      <c r="J415" s="35"/>
      <c r="K415" s="41"/>
    </row>
    <row r="416" spans="1:11" x14ac:dyDescent="0.35">
      <c r="A416" s="36"/>
      <c r="B416" s="32"/>
      <c r="C416" s="36"/>
      <c r="D416" s="36"/>
      <c r="E416" s="36"/>
      <c r="F416" s="36"/>
      <c r="G416" s="46"/>
      <c r="H416" s="55"/>
      <c r="I416" s="35"/>
      <c r="J416" s="35"/>
      <c r="K416" s="41"/>
    </row>
    <row r="417" spans="1:11" x14ac:dyDescent="0.35">
      <c r="A417" s="36"/>
      <c r="B417" s="32"/>
      <c r="C417" s="36"/>
      <c r="D417" s="36"/>
      <c r="E417" s="36"/>
      <c r="F417" s="36"/>
      <c r="G417" s="46"/>
      <c r="H417" s="55"/>
      <c r="I417" s="35"/>
      <c r="J417" s="35"/>
      <c r="K417" s="41"/>
    </row>
    <row r="418" spans="1:11" x14ac:dyDescent="0.35">
      <c r="A418" s="36"/>
      <c r="B418" s="32"/>
      <c r="C418" s="36"/>
      <c r="D418" s="32"/>
      <c r="E418" s="36"/>
      <c r="F418" s="36"/>
      <c r="G418" s="46"/>
      <c r="H418" s="55"/>
      <c r="I418" s="35"/>
      <c r="J418" s="35"/>
      <c r="K418" s="41"/>
    </row>
    <row r="419" spans="1:11" x14ac:dyDescent="0.35">
      <c r="A419" s="36"/>
      <c r="B419" s="32"/>
      <c r="C419" s="36"/>
      <c r="D419" s="32"/>
      <c r="E419" s="36"/>
      <c r="F419" s="36"/>
      <c r="G419" s="46"/>
      <c r="H419" s="55"/>
      <c r="I419" s="35"/>
      <c r="J419" s="35"/>
      <c r="K419" s="41"/>
    </row>
  </sheetData>
  <autoFilter ref="A1:L217" xr:uid="{00000000-0009-0000-0000-000004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67"/>
  <sheetViews>
    <sheetView topLeftCell="G1" zoomScale="85" zoomScaleNormal="85" workbookViewId="0">
      <pane ySplit="1" topLeftCell="A133" activePane="bottomLeft" state="frozen"/>
      <selection pane="bottomLeft" activeCell="I154" sqref="I154"/>
    </sheetView>
  </sheetViews>
  <sheetFormatPr defaultColWidth="8.90625" defaultRowHeight="14" x14ac:dyDescent="0.3"/>
  <cols>
    <col min="1" max="6" width="8.90625" style="28"/>
    <col min="7" max="7" width="24.90625" style="28" customWidth="1"/>
    <col min="8" max="8" width="28.54296875" style="28" customWidth="1"/>
    <col min="9" max="9" width="50.1796875" style="28" customWidth="1"/>
    <col min="10" max="10" width="19.90625" style="28" customWidth="1"/>
    <col min="11" max="11" width="14" style="100" bestFit="1" customWidth="1"/>
    <col min="12" max="12" width="15.1796875" style="100" bestFit="1" customWidth="1"/>
    <col min="13" max="13" width="9.08984375" style="100" bestFit="1" customWidth="1"/>
    <col min="14" max="14" width="9" style="100" customWidth="1"/>
    <col min="15" max="15" width="8.90625" style="100"/>
    <col min="16" max="16384" width="8.90625" style="28"/>
  </cols>
  <sheetData>
    <row r="1" spans="1:15" s="96" customFormat="1" ht="21.5" x14ac:dyDescent="0.3">
      <c r="A1" s="64" t="s">
        <v>41</v>
      </c>
      <c r="B1" s="64" t="s">
        <v>42</v>
      </c>
      <c r="C1" s="64" t="s">
        <v>43</v>
      </c>
      <c r="D1" s="64" t="s">
        <v>44</v>
      </c>
      <c r="E1" s="64" t="s">
        <v>0</v>
      </c>
      <c r="F1" s="64" t="s">
        <v>45</v>
      </c>
      <c r="G1" s="64" t="s">
        <v>46</v>
      </c>
      <c r="H1" s="64" t="s">
        <v>47</v>
      </c>
      <c r="I1" s="64" t="s">
        <v>48</v>
      </c>
      <c r="J1" s="65" t="s">
        <v>1</v>
      </c>
      <c r="K1" s="98" t="s">
        <v>196</v>
      </c>
      <c r="L1" s="98" t="s">
        <v>188</v>
      </c>
      <c r="M1" s="98" t="s">
        <v>189</v>
      </c>
      <c r="N1" s="98" t="s">
        <v>190</v>
      </c>
      <c r="O1" s="99"/>
    </row>
    <row r="2" spans="1:15" x14ac:dyDescent="0.3">
      <c r="A2" s="32" t="s">
        <v>192</v>
      </c>
      <c r="B2" s="32" t="s">
        <v>80</v>
      </c>
      <c r="C2" s="32" t="s">
        <v>81</v>
      </c>
      <c r="D2" s="32" t="s">
        <v>194</v>
      </c>
      <c r="E2" s="32" t="s">
        <v>11</v>
      </c>
      <c r="F2" s="32" t="s">
        <v>12</v>
      </c>
      <c r="G2" s="33" t="s">
        <v>85</v>
      </c>
      <c r="H2" s="33" t="s">
        <v>82</v>
      </c>
      <c r="I2" s="32" t="str">
        <f>CONCATENATE(G2,H2)</f>
        <v>Gender respondent : Female</v>
      </c>
      <c r="J2" s="32" t="str">
        <f>CONCATENATE(G2,H2,F2)</f>
        <v>Gender respondent : FemaleLebanese</v>
      </c>
      <c r="K2" s="97">
        <v>0.51383133961360195</v>
      </c>
      <c r="L2" s="97">
        <v>0.52617205472325101</v>
      </c>
      <c r="M2" s="97">
        <v>0.51937367638913001</v>
      </c>
      <c r="N2" s="97">
        <v>0.51041838020668295</v>
      </c>
    </row>
    <row r="3" spans="1:15" x14ac:dyDescent="0.3">
      <c r="A3" s="32" t="s">
        <v>192</v>
      </c>
      <c r="B3" s="32" t="s">
        <v>80</v>
      </c>
      <c r="C3" s="32" t="s">
        <v>81</v>
      </c>
      <c r="D3" s="32" t="s">
        <v>194</v>
      </c>
      <c r="E3" s="32" t="s">
        <v>11</v>
      </c>
      <c r="F3" s="32" t="s">
        <v>12</v>
      </c>
      <c r="G3" s="33" t="s">
        <v>85</v>
      </c>
      <c r="H3" s="33" t="s">
        <v>83</v>
      </c>
      <c r="I3" s="32" t="str">
        <f t="shared" ref="I3:I66" si="0">CONCATENATE(G3,H3)</f>
        <v>Gender respondent : Male</v>
      </c>
      <c r="J3" s="32" t="str">
        <f t="shared" ref="J3:J66" si="1">CONCATENATE(G3,H3,F3)</f>
        <v>Gender respondent : MaleLebanese</v>
      </c>
      <c r="K3" s="97">
        <v>0.48592734662883103</v>
      </c>
      <c r="L3" s="97">
        <v>0.47382794527674899</v>
      </c>
      <c r="M3" s="97">
        <v>0.47938953321700301</v>
      </c>
      <c r="N3" s="97">
        <v>0.48958161979331699</v>
      </c>
    </row>
    <row r="4" spans="1:15" x14ac:dyDescent="0.3">
      <c r="A4" s="32" t="s">
        <v>192</v>
      </c>
      <c r="B4" s="32" t="s">
        <v>80</v>
      </c>
      <c r="C4" s="32" t="s">
        <v>81</v>
      </c>
      <c r="D4" s="32" t="s">
        <v>194</v>
      </c>
      <c r="E4" s="32" t="s">
        <v>11</v>
      </c>
      <c r="F4" s="32" t="s">
        <v>12</v>
      </c>
      <c r="G4" s="33" t="s">
        <v>85</v>
      </c>
      <c r="H4" s="33" t="s">
        <v>84</v>
      </c>
      <c r="I4" s="32" t="str">
        <f t="shared" si="0"/>
        <v>Gender respondent : Gender non-conforming</v>
      </c>
      <c r="J4" s="32" t="str">
        <f t="shared" si="1"/>
        <v>Gender respondent : Gender non-conformingLebanese</v>
      </c>
      <c r="K4" s="97">
        <v>2.4131375756789299E-4</v>
      </c>
      <c r="L4" s="74">
        <v>0</v>
      </c>
      <c r="M4" s="97">
        <v>1.2367903938674E-3</v>
      </c>
      <c r="N4" s="74">
        <v>0</v>
      </c>
    </row>
    <row r="5" spans="1:15" x14ac:dyDescent="0.3">
      <c r="A5" s="32" t="s">
        <v>192</v>
      </c>
      <c r="B5" s="32" t="s">
        <v>80</v>
      </c>
      <c r="C5" s="32" t="s">
        <v>81</v>
      </c>
      <c r="D5" s="32" t="s">
        <v>194</v>
      </c>
      <c r="E5" s="32" t="s">
        <v>11</v>
      </c>
      <c r="F5" s="32" t="s">
        <v>49</v>
      </c>
      <c r="G5" s="33" t="s">
        <v>85</v>
      </c>
      <c r="H5" s="33" t="s">
        <v>82</v>
      </c>
      <c r="I5" s="32" t="str">
        <f t="shared" si="0"/>
        <v>Gender respondent : Female</v>
      </c>
      <c r="J5" s="32" t="str">
        <f t="shared" si="1"/>
        <v>Gender respondent : FemaleMigrants</v>
      </c>
      <c r="K5" s="97">
        <v>0.55274261603375496</v>
      </c>
      <c r="L5" s="97">
        <v>0.40194489465153999</v>
      </c>
      <c r="M5" s="97">
        <v>0.4375</v>
      </c>
      <c r="N5" s="97">
        <v>0.56967213114754101</v>
      </c>
    </row>
    <row r="6" spans="1:15" x14ac:dyDescent="0.3">
      <c r="A6" s="32" t="s">
        <v>192</v>
      </c>
      <c r="B6" s="32" t="s">
        <v>80</v>
      </c>
      <c r="C6" s="32" t="s">
        <v>81</v>
      </c>
      <c r="D6" s="32" t="s">
        <v>194</v>
      </c>
      <c r="E6" s="32" t="s">
        <v>11</v>
      </c>
      <c r="F6" s="32" t="s">
        <v>49</v>
      </c>
      <c r="G6" s="33" t="s">
        <v>85</v>
      </c>
      <c r="H6" s="33" t="s">
        <v>83</v>
      </c>
      <c r="I6" s="32" t="str">
        <f t="shared" si="0"/>
        <v>Gender respondent : Male</v>
      </c>
      <c r="J6" s="32" t="str">
        <f t="shared" si="1"/>
        <v>Gender respondent : MaleMigrants</v>
      </c>
      <c r="K6" s="97">
        <v>0.44725738396624498</v>
      </c>
      <c r="L6" s="97">
        <v>0.59805510534845996</v>
      </c>
      <c r="M6" s="97">
        <v>0.5625</v>
      </c>
      <c r="N6" s="97">
        <v>0.43032786885245899</v>
      </c>
    </row>
    <row r="7" spans="1:15" x14ac:dyDescent="0.3">
      <c r="A7" s="32" t="s">
        <v>192</v>
      </c>
      <c r="B7" s="32" t="s">
        <v>80</v>
      </c>
      <c r="C7" s="32" t="s">
        <v>81</v>
      </c>
      <c r="D7" s="32" t="s">
        <v>194</v>
      </c>
      <c r="E7" s="32" t="s">
        <v>11</v>
      </c>
      <c r="F7" s="32" t="s">
        <v>49</v>
      </c>
      <c r="G7" s="33" t="s">
        <v>85</v>
      </c>
      <c r="H7" s="33" t="s">
        <v>84</v>
      </c>
      <c r="I7" s="32" t="str">
        <f t="shared" si="0"/>
        <v>Gender respondent : Gender non-conforming</v>
      </c>
      <c r="J7" s="32" t="str">
        <f t="shared" si="1"/>
        <v>Gender respondent : Gender non-conformingMigrants</v>
      </c>
      <c r="K7" s="75">
        <v>0</v>
      </c>
      <c r="L7" s="75">
        <v>0</v>
      </c>
      <c r="M7" s="62">
        <v>0</v>
      </c>
      <c r="N7" s="75">
        <v>0</v>
      </c>
    </row>
    <row r="8" spans="1:15" x14ac:dyDescent="0.3">
      <c r="A8" s="32" t="s">
        <v>192</v>
      </c>
      <c r="B8" s="32" t="s">
        <v>80</v>
      </c>
      <c r="C8" s="32" t="s">
        <v>81</v>
      </c>
      <c r="D8" s="32" t="s">
        <v>194</v>
      </c>
      <c r="E8" s="32" t="s">
        <v>11</v>
      </c>
      <c r="F8" s="32" t="s">
        <v>13</v>
      </c>
      <c r="G8" s="33" t="s">
        <v>85</v>
      </c>
      <c r="H8" s="33" t="s">
        <v>82</v>
      </c>
      <c r="I8" s="32" t="str">
        <f t="shared" si="0"/>
        <v>Gender respondent : Female</v>
      </c>
      <c r="J8" s="32" t="str">
        <f t="shared" si="1"/>
        <v>Gender respondent : FemalePRL</v>
      </c>
      <c r="K8" s="97">
        <v>0.52697095435684604</v>
      </c>
      <c r="L8" s="97">
        <v>0.50224215246636805</v>
      </c>
      <c r="M8" s="97">
        <v>0.49889135254988898</v>
      </c>
      <c r="N8" s="97">
        <v>0.52202937249666204</v>
      </c>
    </row>
    <row r="9" spans="1:15" x14ac:dyDescent="0.3">
      <c r="A9" s="32" t="s">
        <v>192</v>
      </c>
      <c r="B9" s="32" t="s">
        <v>80</v>
      </c>
      <c r="C9" s="32" t="s">
        <v>81</v>
      </c>
      <c r="D9" s="32" t="s">
        <v>194</v>
      </c>
      <c r="E9" s="32" t="s">
        <v>11</v>
      </c>
      <c r="F9" s="32" t="s">
        <v>13</v>
      </c>
      <c r="G9" s="33" t="s">
        <v>85</v>
      </c>
      <c r="H9" s="68" t="s">
        <v>83</v>
      </c>
      <c r="I9" s="32" t="str">
        <f t="shared" si="0"/>
        <v>Gender respondent : Male</v>
      </c>
      <c r="J9" s="32" t="str">
        <f t="shared" si="1"/>
        <v>Gender respondent : MalePRL</v>
      </c>
      <c r="K9" s="97">
        <v>0.47302904564315401</v>
      </c>
      <c r="L9" s="97">
        <v>0.497757847533632</v>
      </c>
      <c r="M9" s="97">
        <v>0.50110864745011097</v>
      </c>
      <c r="N9" s="97">
        <v>0.47797062750333802</v>
      </c>
    </row>
    <row r="10" spans="1:15" x14ac:dyDescent="0.3">
      <c r="A10" s="32" t="s">
        <v>192</v>
      </c>
      <c r="B10" s="32" t="s">
        <v>80</v>
      </c>
      <c r="C10" s="32" t="s">
        <v>81</v>
      </c>
      <c r="D10" s="32" t="s">
        <v>194</v>
      </c>
      <c r="E10" s="32" t="s">
        <v>11</v>
      </c>
      <c r="F10" s="32" t="s">
        <v>13</v>
      </c>
      <c r="G10" s="33" t="s">
        <v>85</v>
      </c>
      <c r="H10" s="33" t="s">
        <v>84</v>
      </c>
      <c r="I10" s="32" t="str">
        <f t="shared" si="0"/>
        <v>Gender respondent : Gender non-conforming</v>
      </c>
      <c r="J10" s="32" t="str">
        <f t="shared" si="1"/>
        <v>Gender respondent : Gender non-conformingPRL</v>
      </c>
      <c r="K10" s="76">
        <v>0</v>
      </c>
      <c r="L10" s="76">
        <v>0</v>
      </c>
      <c r="M10" s="77">
        <v>0</v>
      </c>
      <c r="N10" s="76">
        <v>0</v>
      </c>
    </row>
    <row r="11" spans="1:15" x14ac:dyDescent="0.3">
      <c r="A11" s="32" t="s">
        <v>192</v>
      </c>
      <c r="B11" s="32" t="s">
        <v>80</v>
      </c>
      <c r="C11" s="32" t="s">
        <v>86</v>
      </c>
      <c r="D11" s="32"/>
      <c r="E11" s="32" t="s">
        <v>11</v>
      </c>
      <c r="F11" s="32" t="s">
        <v>49</v>
      </c>
      <c r="G11" s="66" t="s">
        <v>87</v>
      </c>
      <c r="H11" s="33" t="s">
        <v>195</v>
      </c>
      <c r="I11" s="67" t="str">
        <f t="shared" si="0"/>
        <v>Nationality of the respondent : Bangladeshi</v>
      </c>
      <c r="J11" s="32" t="str">
        <f t="shared" si="1"/>
        <v>Nationality of the respondent : BangladeshiMigrants</v>
      </c>
      <c r="K11" s="97">
        <v>0.20675105485232101</v>
      </c>
      <c r="L11" s="97">
        <v>0.30632090761750402</v>
      </c>
      <c r="M11" s="97">
        <v>0.296875</v>
      </c>
      <c r="N11" s="97">
        <v>0.19262295081967201</v>
      </c>
    </row>
    <row r="12" spans="1:15" x14ac:dyDescent="0.3">
      <c r="A12" s="32" t="s">
        <v>192</v>
      </c>
      <c r="B12" s="32" t="s">
        <v>80</v>
      </c>
      <c r="C12" s="32" t="s">
        <v>86</v>
      </c>
      <c r="D12" s="32"/>
      <c r="E12" s="32" t="s">
        <v>11</v>
      </c>
      <c r="F12" s="32" t="s">
        <v>49</v>
      </c>
      <c r="G12" s="66" t="s">
        <v>87</v>
      </c>
      <c r="H12" s="33" t="s">
        <v>88</v>
      </c>
      <c r="I12" s="67" t="str">
        <f t="shared" si="0"/>
        <v>Nationality of the respondent : Egyptian</v>
      </c>
      <c r="J12" s="32" t="str">
        <f t="shared" si="1"/>
        <v>Nationality of the respondent : EgyptianMigrants</v>
      </c>
      <c r="K12" s="97">
        <v>0.28270042194092798</v>
      </c>
      <c r="L12" s="97">
        <v>0.181523500810373</v>
      </c>
      <c r="M12" s="97">
        <v>0.3125</v>
      </c>
      <c r="N12" s="97">
        <v>0.19262295081967201</v>
      </c>
    </row>
    <row r="13" spans="1:15" x14ac:dyDescent="0.3">
      <c r="A13" s="32" t="s">
        <v>192</v>
      </c>
      <c r="B13" s="32" t="s">
        <v>80</v>
      </c>
      <c r="C13" s="32" t="s">
        <v>86</v>
      </c>
      <c r="D13" s="32"/>
      <c r="E13" s="32" t="s">
        <v>11</v>
      </c>
      <c r="F13" s="32" t="s">
        <v>49</v>
      </c>
      <c r="G13" s="66" t="s">
        <v>87</v>
      </c>
      <c r="H13" s="33" t="s">
        <v>89</v>
      </c>
      <c r="I13" s="67" t="str">
        <f t="shared" si="0"/>
        <v>Nationality of the respondent : Ethiopian</v>
      </c>
      <c r="J13" s="32" t="str">
        <f t="shared" si="1"/>
        <v>Nationality of the respondent : EthiopianMigrants</v>
      </c>
      <c r="K13" s="97">
        <v>0.25738396624472598</v>
      </c>
      <c r="L13" s="97">
        <v>0.128038897893031</v>
      </c>
      <c r="M13" s="97">
        <v>5.46875E-2</v>
      </c>
      <c r="N13" s="97">
        <v>0.241803278688525</v>
      </c>
    </row>
    <row r="14" spans="1:15" x14ac:dyDescent="0.3">
      <c r="A14" s="32" t="s">
        <v>192</v>
      </c>
      <c r="B14" s="32" t="s">
        <v>80</v>
      </c>
      <c r="C14" s="32" t="s">
        <v>86</v>
      </c>
      <c r="D14" s="32"/>
      <c r="E14" s="32" t="s">
        <v>11</v>
      </c>
      <c r="F14" s="32" t="s">
        <v>49</v>
      </c>
      <c r="G14" s="66" t="s">
        <v>87</v>
      </c>
      <c r="H14" s="33" t="s">
        <v>90</v>
      </c>
      <c r="I14" s="67" t="str">
        <f t="shared" si="0"/>
        <v>Nationality of the respondent : Filipino</v>
      </c>
      <c r="J14" s="32" t="str">
        <f t="shared" si="1"/>
        <v>Nationality of the respondent : FilipinoMigrants</v>
      </c>
      <c r="K14" s="97">
        <v>8.4388185654008397E-3</v>
      </c>
      <c r="L14" s="97">
        <v>6.4829821717990298E-3</v>
      </c>
      <c r="M14" s="97">
        <v>0.203125</v>
      </c>
      <c r="N14" s="97">
        <v>4.0983606557377103E-3</v>
      </c>
    </row>
    <row r="15" spans="1:15" x14ac:dyDescent="0.3">
      <c r="A15" s="32" t="s">
        <v>192</v>
      </c>
      <c r="B15" s="32" t="s">
        <v>80</v>
      </c>
      <c r="C15" s="32" t="s">
        <v>86</v>
      </c>
      <c r="D15" s="32"/>
      <c r="E15" s="32" t="s">
        <v>11</v>
      </c>
      <c r="F15" s="32" t="s">
        <v>49</v>
      </c>
      <c r="G15" s="66" t="s">
        <v>87</v>
      </c>
      <c r="H15" s="33" t="s">
        <v>91</v>
      </c>
      <c r="I15" s="67" t="str">
        <f t="shared" si="0"/>
        <v>Nationality of the respondent : Ghanaian</v>
      </c>
      <c r="J15" s="32" t="str">
        <f t="shared" si="1"/>
        <v>Nationality of the respondent : GhanaianMigrants</v>
      </c>
      <c r="K15" s="97">
        <v>8.4388185654008397E-3</v>
      </c>
      <c r="L15" s="97">
        <v>1.6207455429497601E-3</v>
      </c>
      <c r="M15" s="97">
        <v>0</v>
      </c>
      <c r="N15" s="97">
        <v>2.0491803278688499E-2</v>
      </c>
    </row>
    <row r="16" spans="1:15" x14ac:dyDescent="0.3">
      <c r="A16" s="32" t="s">
        <v>192</v>
      </c>
      <c r="B16" s="32" t="s">
        <v>80</v>
      </c>
      <c r="C16" s="32" t="s">
        <v>86</v>
      </c>
      <c r="D16" s="32"/>
      <c r="E16" s="32" t="s">
        <v>11</v>
      </c>
      <c r="F16" s="32" t="s">
        <v>49</v>
      </c>
      <c r="G16" s="66" t="s">
        <v>87</v>
      </c>
      <c r="H16" s="33" t="s">
        <v>92</v>
      </c>
      <c r="I16" s="67" t="str">
        <f t="shared" si="0"/>
        <v>Nationality of the respondent : Iraqi</v>
      </c>
      <c r="J16" s="32" t="str">
        <f t="shared" si="1"/>
        <v>Nationality of the respondent : IraqiMigrants</v>
      </c>
      <c r="K16" s="97">
        <v>4.2194092827004199E-3</v>
      </c>
      <c r="L16" s="97">
        <v>1.62074554294976E-2</v>
      </c>
      <c r="M16" s="97">
        <v>0.203125</v>
      </c>
      <c r="N16" s="97">
        <v>7.7868852459016397E-2</v>
      </c>
    </row>
    <row r="17" spans="1:14" x14ac:dyDescent="0.3">
      <c r="A17" s="32" t="s">
        <v>192</v>
      </c>
      <c r="B17" s="32" t="s">
        <v>80</v>
      </c>
      <c r="C17" s="32" t="s">
        <v>86</v>
      </c>
      <c r="D17" s="32"/>
      <c r="E17" s="32" t="s">
        <v>11</v>
      </c>
      <c r="F17" s="32" t="s">
        <v>49</v>
      </c>
      <c r="G17" s="66" t="s">
        <v>87</v>
      </c>
      <c r="H17" s="33" t="s">
        <v>93</v>
      </c>
      <c r="I17" s="67" t="str">
        <f t="shared" si="0"/>
        <v>Nationality of the respondent : Kenyan</v>
      </c>
      <c r="J17" s="32" t="str">
        <f t="shared" si="1"/>
        <v>Nationality of the respondent : KenyanMigrants</v>
      </c>
      <c r="K17" s="97">
        <v>1.26582278481013E-2</v>
      </c>
      <c r="L17" s="97">
        <v>3.2414910858995102E-3</v>
      </c>
      <c r="M17" s="62">
        <v>0</v>
      </c>
      <c r="N17" s="97">
        <v>4.0983606557377103E-3</v>
      </c>
    </row>
    <row r="18" spans="1:14" x14ac:dyDescent="0.3">
      <c r="A18" s="32" t="s">
        <v>192</v>
      </c>
      <c r="B18" s="32" t="s">
        <v>80</v>
      </c>
      <c r="C18" s="32" t="s">
        <v>86</v>
      </c>
      <c r="D18" s="32"/>
      <c r="E18" s="32" t="s">
        <v>11</v>
      </c>
      <c r="F18" s="32" t="s">
        <v>49</v>
      </c>
      <c r="G18" s="66" t="s">
        <v>87</v>
      </c>
      <c r="H18" s="33" t="s">
        <v>94</v>
      </c>
      <c r="I18" s="67" t="str">
        <f t="shared" si="0"/>
        <v>Nationality of the respondent : Nigerian</v>
      </c>
      <c r="J18" s="32" t="str">
        <f t="shared" si="1"/>
        <v>Nationality of the respondent : NigerianMigrants</v>
      </c>
      <c r="K18" s="97">
        <v>8.4388185654008397E-3</v>
      </c>
      <c r="L18" s="97">
        <v>8.1037277147487895E-3</v>
      </c>
      <c r="M18" s="62">
        <v>0</v>
      </c>
      <c r="N18" s="97">
        <v>4.0983606557377103E-3</v>
      </c>
    </row>
    <row r="19" spans="1:14" x14ac:dyDescent="0.3">
      <c r="A19" s="32" t="s">
        <v>192</v>
      </c>
      <c r="B19" s="32" t="s">
        <v>80</v>
      </c>
      <c r="C19" s="32" t="s">
        <v>86</v>
      </c>
      <c r="D19" s="32"/>
      <c r="E19" s="32" t="s">
        <v>11</v>
      </c>
      <c r="F19" s="32" t="s">
        <v>49</v>
      </c>
      <c r="G19" s="66" t="s">
        <v>87</v>
      </c>
      <c r="H19" s="33" t="s">
        <v>9</v>
      </c>
      <c r="I19" s="67" t="str">
        <f t="shared" si="0"/>
        <v>Nationality of the respondent : Other</v>
      </c>
      <c r="J19" s="32" t="str">
        <f t="shared" si="1"/>
        <v>Nationality of the respondent : OtherMigrants</v>
      </c>
      <c r="K19" s="97">
        <v>8.4388185654008394E-2</v>
      </c>
      <c r="L19" s="97">
        <v>3.8897893030794203E-2</v>
      </c>
      <c r="M19" s="62">
        <v>0</v>
      </c>
      <c r="N19" s="97">
        <v>2.86885245901639E-2</v>
      </c>
    </row>
    <row r="20" spans="1:14" x14ac:dyDescent="0.3">
      <c r="A20" s="32" t="s">
        <v>192</v>
      </c>
      <c r="B20" s="32" t="s">
        <v>80</v>
      </c>
      <c r="C20" s="32" t="s">
        <v>86</v>
      </c>
      <c r="D20" s="32"/>
      <c r="E20" s="32" t="s">
        <v>11</v>
      </c>
      <c r="F20" s="32" t="s">
        <v>49</v>
      </c>
      <c r="G20" s="66" t="s">
        <v>87</v>
      </c>
      <c r="H20" s="33" t="s">
        <v>95</v>
      </c>
      <c r="I20" s="67" t="str">
        <f t="shared" si="0"/>
        <v>Nationality of the respondent : Sierra Leonean</v>
      </c>
      <c r="J20" s="32" t="str">
        <f t="shared" si="1"/>
        <v>Nationality of the respondent : Sierra LeoneanMigrants</v>
      </c>
      <c r="K20" s="97">
        <v>4.2194092827004199E-3</v>
      </c>
      <c r="L20" s="97">
        <v>3.2414910858995102E-2</v>
      </c>
      <c r="M20" s="62">
        <v>0</v>
      </c>
      <c r="N20" s="97">
        <v>1.63934426229508E-2</v>
      </c>
    </row>
    <row r="21" spans="1:14" x14ac:dyDescent="0.3">
      <c r="A21" s="32" t="s">
        <v>192</v>
      </c>
      <c r="B21" s="32" t="s">
        <v>80</v>
      </c>
      <c r="C21" s="32" t="s">
        <v>86</v>
      </c>
      <c r="D21" s="32"/>
      <c r="E21" s="32" t="s">
        <v>11</v>
      </c>
      <c r="F21" s="32" t="s">
        <v>49</v>
      </c>
      <c r="G21" s="66" t="s">
        <v>87</v>
      </c>
      <c r="H21" s="33" t="s">
        <v>96</v>
      </c>
      <c r="I21" s="67" t="str">
        <f t="shared" si="0"/>
        <v>Nationality of the respondent : Sri Lankan</v>
      </c>
      <c r="J21" s="32" t="str">
        <f t="shared" si="1"/>
        <v>Nationality of the respondent : Sri LankanMigrants</v>
      </c>
      <c r="K21" s="97">
        <v>1.68776371308017E-2</v>
      </c>
      <c r="L21" s="97">
        <v>0.26418152350080998</v>
      </c>
      <c r="M21" s="62">
        <v>0</v>
      </c>
      <c r="N21" s="97">
        <v>1.2295081967213101E-2</v>
      </c>
    </row>
    <row r="22" spans="1:14" x14ac:dyDescent="0.3">
      <c r="A22" s="32" t="s">
        <v>192</v>
      </c>
      <c r="B22" s="32" t="s">
        <v>80</v>
      </c>
      <c r="C22" s="32" t="s">
        <v>86</v>
      </c>
      <c r="D22" s="32"/>
      <c r="E22" s="32" t="s">
        <v>11</v>
      </c>
      <c r="F22" s="32" t="s">
        <v>49</v>
      </c>
      <c r="G22" s="66" t="s">
        <v>87</v>
      </c>
      <c r="H22" s="33" t="s">
        <v>97</v>
      </c>
      <c r="I22" s="67" t="str">
        <f t="shared" si="0"/>
        <v>Nationality of the respondent : Sudanese</v>
      </c>
      <c r="J22" s="32" t="str">
        <f t="shared" si="1"/>
        <v>Nationality of the respondent : SudaneseMigrants</v>
      </c>
      <c r="K22" s="97">
        <v>2.1097046413502098E-2</v>
      </c>
      <c r="L22" s="62">
        <v>0</v>
      </c>
      <c r="M22" s="97">
        <v>2.34375E-2</v>
      </c>
      <c r="N22" s="97">
        <v>0.135245901639344</v>
      </c>
    </row>
    <row r="23" spans="1:14" x14ac:dyDescent="0.3">
      <c r="A23" s="32" t="s">
        <v>192</v>
      </c>
      <c r="B23" s="32" t="s">
        <v>80</v>
      </c>
      <c r="C23" s="32" t="s">
        <v>113</v>
      </c>
      <c r="D23" s="32" t="s">
        <v>194</v>
      </c>
      <c r="E23" s="32" t="s">
        <v>11</v>
      </c>
      <c r="F23" s="32" t="s">
        <v>12</v>
      </c>
      <c r="G23" s="33" t="s">
        <v>115</v>
      </c>
      <c r="H23" s="63" t="s">
        <v>114</v>
      </c>
      <c r="I23" s="32" t="str">
        <f t="shared" si="0"/>
        <v>Difficulties with seeing : Seeing even if wearing glasses</v>
      </c>
      <c r="J23" s="32" t="str">
        <f t="shared" si="1"/>
        <v>Difficulties with seeing : Seeing even if wearing glassesLebanese</v>
      </c>
      <c r="K23" s="97">
        <v>0.137562333233027</v>
      </c>
      <c r="L23" s="97">
        <v>0.170482493968525</v>
      </c>
      <c r="M23" s="97">
        <v>0.13974586734559799</v>
      </c>
      <c r="N23" s="97">
        <v>0.219502289708846</v>
      </c>
    </row>
    <row r="24" spans="1:14" x14ac:dyDescent="0.3">
      <c r="A24" s="32" t="s">
        <v>192</v>
      </c>
      <c r="B24" s="32" t="s">
        <v>80</v>
      </c>
      <c r="C24" s="32" t="s">
        <v>113</v>
      </c>
      <c r="D24" s="32" t="s">
        <v>194</v>
      </c>
      <c r="E24" s="32" t="s">
        <v>11</v>
      </c>
      <c r="F24" s="32" t="s">
        <v>49</v>
      </c>
      <c r="G24" s="33" t="s">
        <v>115</v>
      </c>
      <c r="H24" s="33" t="s">
        <v>114</v>
      </c>
      <c r="I24" s="32" t="str">
        <f t="shared" si="0"/>
        <v>Difficulties with seeing : Seeing even if wearing glasses</v>
      </c>
      <c r="J24" s="32" t="str">
        <f t="shared" si="1"/>
        <v>Difficulties with seeing : Seeing even if wearing glassesMigrants</v>
      </c>
      <c r="K24" s="97">
        <v>4.3478260869565202E-2</v>
      </c>
      <c r="L24" s="97">
        <v>5.8620689655172399E-2</v>
      </c>
      <c r="M24" s="97">
        <v>8.1967213114754106E-2</v>
      </c>
      <c r="N24" s="97">
        <v>5.6768558951965101E-2</v>
      </c>
    </row>
    <row r="25" spans="1:14" x14ac:dyDescent="0.3">
      <c r="A25" s="32" t="s">
        <v>192</v>
      </c>
      <c r="B25" s="32" t="s">
        <v>80</v>
      </c>
      <c r="C25" s="32" t="s">
        <v>113</v>
      </c>
      <c r="D25" s="32" t="s">
        <v>194</v>
      </c>
      <c r="E25" s="32" t="s">
        <v>11</v>
      </c>
      <c r="F25" s="32" t="s">
        <v>13</v>
      </c>
      <c r="G25" s="33" t="s">
        <v>115</v>
      </c>
      <c r="H25" s="33" t="s">
        <v>114</v>
      </c>
      <c r="I25" s="32" t="str">
        <f t="shared" si="0"/>
        <v>Difficulties with seeing : Seeing even if wearing glasses</v>
      </c>
      <c r="J25" s="32" t="str">
        <f t="shared" si="1"/>
        <v>Difficulties with seeing : Seeing even if wearing glassesPRL</v>
      </c>
      <c r="K25" s="97">
        <v>0.133630289532294</v>
      </c>
      <c r="L25" s="97">
        <v>0.101404056162246</v>
      </c>
      <c r="M25" s="97">
        <v>0.117365269461078</v>
      </c>
      <c r="N25" s="97">
        <v>0.20704225352112701</v>
      </c>
    </row>
    <row r="26" spans="1:14" x14ac:dyDescent="0.3">
      <c r="A26" s="32" t="s">
        <v>192</v>
      </c>
      <c r="B26" s="32" t="s">
        <v>80</v>
      </c>
      <c r="C26" s="32" t="s">
        <v>113</v>
      </c>
      <c r="D26" s="32" t="s">
        <v>194</v>
      </c>
      <c r="E26" s="32" t="s">
        <v>11</v>
      </c>
      <c r="F26" s="32" t="s">
        <v>12</v>
      </c>
      <c r="G26" s="33" t="s">
        <v>117</v>
      </c>
      <c r="H26" s="33" t="s">
        <v>116</v>
      </c>
      <c r="I26" s="32" t="str">
        <f t="shared" si="0"/>
        <v>Difficulties with hearing : Hearing, even if using a hearing aid</v>
      </c>
      <c r="J26" s="32" t="str">
        <f t="shared" si="1"/>
        <v>Difficulties with hearing : Hearing, even if using a hearing aidLebanese</v>
      </c>
      <c r="K26" s="97">
        <v>4.8709984227561801E-2</v>
      </c>
      <c r="L26" s="97">
        <v>6.5087033046215104E-2</v>
      </c>
      <c r="M26" s="97">
        <v>4.7648819460395002E-2</v>
      </c>
      <c r="N26" s="97">
        <v>6.8775637933841297E-2</v>
      </c>
    </row>
    <row r="27" spans="1:14" x14ac:dyDescent="0.3">
      <c r="A27" s="32" t="s">
        <v>192</v>
      </c>
      <c r="B27" s="32" t="s">
        <v>80</v>
      </c>
      <c r="C27" s="32" t="s">
        <v>113</v>
      </c>
      <c r="D27" s="32" t="s">
        <v>194</v>
      </c>
      <c r="E27" s="32" t="s">
        <v>11</v>
      </c>
      <c r="F27" s="32" t="s">
        <v>49</v>
      </c>
      <c r="G27" s="33" t="s">
        <v>117</v>
      </c>
      <c r="H27" s="33" t="s">
        <v>116</v>
      </c>
      <c r="I27" s="32" t="str">
        <f t="shared" si="0"/>
        <v>Difficulties with hearing : Hearing, even if using a hearing aid</v>
      </c>
      <c r="J27" s="32" t="str">
        <f t="shared" si="1"/>
        <v>Difficulties with hearing : Hearing, even if using a hearing aidMigrants</v>
      </c>
      <c r="K27" s="97">
        <v>8.6956521739130401E-3</v>
      </c>
      <c r="L27" s="97">
        <v>6.8965517241379301E-3</v>
      </c>
      <c r="M27" s="97">
        <v>0</v>
      </c>
      <c r="N27" s="97">
        <v>1.31004366812227E-2</v>
      </c>
    </row>
    <row r="28" spans="1:14" x14ac:dyDescent="0.3">
      <c r="A28" s="32" t="s">
        <v>192</v>
      </c>
      <c r="B28" s="32" t="s">
        <v>80</v>
      </c>
      <c r="C28" s="32" t="s">
        <v>113</v>
      </c>
      <c r="D28" s="32" t="s">
        <v>194</v>
      </c>
      <c r="E28" s="32" t="s">
        <v>11</v>
      </c>
      <c r="F28" s="32" t="s">
        <v>13</v>
      </c>
      <c r="G28" s="33" t="s">
        <v>117</v>
      </c>
      <c r="H28" s="33" t="s">
        <v>116</v>
      </c>
      <c r="I28" s="32" t="str">
        <f t="shared" si="0"/>
        <v>Difficulties with hearing : Hearing, even if using a hearing aid</v>
      </c>
      <c r="J28" s="32" t="str">
        <f t="shared" si="1"/>
        <v>Difficulties with hearing : Hearing, even if using a hearing aidPRL</v>
      </c>
      <c r="K28" s="97">
        <v>4.8997772828507799E-2</v>
      </c>
      <c r="L28" s="97">
        <v>2.8081123244929802E-2</v>
      </c>
      <c r="M28" s="97">
        <v>3.59281437125748E-2</v>
      </c>
      <c r="N28" s="97">
        <v>3.3802816901408503E-2</v>
      </c>
    </row>
    <row r="29" spans="1:14" x14ac:dyDescent="0.3">
      <c r="A29" s="32" t="s">
        <v>192</v>
      </c>
      <c r="B29" s="32" t="s">
        <v>80</v>
      </c>
      <c r="C29" s="32" t="s">
        <v>113</v>
      </c>
      <c r="D29" s="32" t="s">
        <v>194</v>
      </c>
      <c r="E29" s="32" t="s">
        <v>11</v>
      </c>
      <c r="F29" s="32" t="s">
        <v>12</v>
      </c>
      <c r="G29" s="33" t="s">
        <v>118</v>
      </c>
      <c r="H29" s="33" t="s">
        <v>119</v>
      </c>
      <c r="I29" s="32" t="str">
        <f t="shared" si="0"/>
        <v>Difficulties with walking : Walking or climbing steps</v>
      </c>
      <c r="J29" s="32" t="str">
        <f t="shared" si="1"/>
        <v>Difficulties with walking : Walking or climbing stepsLebanese</v>
      </c>
      <c r="K29" s="97">
        <v>8.1763742489943003E-2</v>
      </c>
      <c r="L29" s="97">
        <v>7.28312725735107E-2</v>
      </c>
      <c r="M29" s="97">
        <v>7.9762327339210404E-2</v>
      </c>
      <c r="N29" s="97">
        <v>9.1958540554975501E-2</v>
      </c>
    </row>
    <row r="30" spans="1:14" x14ac:dyDescent="0.3">
      <c r="A30" s="32" t="s">
        <v>192</v>
      </c>
      <c r="B30" s="32" t="s">
        <v>80</v>
      </c>
      <c r="C30" s="32" t="s">
        <v>113</v>
      </c>
      <c r="D30" s="32" t="s">
        <v>194</v>
      </c>
      <c r="E30" s="32" t="s">
        <v>11</v>
      </c>
      <c r="F30" s="32" t="s">
        <v>49</v>
      </c>
      <c r="G30" s="33" t="s">
        <v>118</v>
      </c>
      <c r="H30" s="33" t="s">
        <v>119</v>
      </c>
      <c r="I30" s="32" t="str">
        <f t="shared" si="0"/>
        <v>Difficulties with walking : Walking or climbing steps</v>
      </c>
      <c r="J30" s="32" t="str">
        <f t="shared" si="1"/>
        <v>Difficulties with walking : Walking or climbing stepsMigrants</v>
      </c>
      <c r="K30" s="97">
        <v>7.8260869565217397E-2</v>
      </c>
      <c r="L30" s="97">
        <v>2.93103448275862E-2</v>
      </c>
      <c r="M30" s="97">
        <v>5.7377049180327898E-2</v>
      </c>
      <c r="N30" s="97">
        <v>2.1834061135371199E-2</v>
      </c>
    </row>
    <row r="31" spans="1:14" x14ac:dyDescent="0.3">
      <c r="A31" s="32" t="s">
        <v>192</v>
      </c>
      <c r="B31" s="32" t="s">
        <v>80</v>
      </c>
      <c r="C31" s="32" t="s">
        <v>113</v>
      </c>
      <c r="D31" s="32" t="s">
        <v>194</v>
      </c>
      <c r="E31" s="32" t="s">
        <v>11</v>
      </c>
      <c r="F31" s="32" t="s">
        <v>13</v>
      </c>
      <c r="G31" s="33" t="s">
        <v>118</v>
      </c>
      <c r="H31" s="33" t="s">
        <v>119</v>
      </c>
      <c r="I31" s="32" t="str">
        <f t="shared" si="0"/>
        <v>Difficulties with walking : Walking or climbing steps</v>
      </c>
      <c r="J31" s="32" t="str">
        <f t="shared" si="1"/>
        <v>Difficulties with walking : Walking or climbing stepsPRL</v>
      </c>
      <c r="K31" s="97">
        <v>0.133630289532294</v>
      </c>
      <c r="L31" s="97">
        <v>4.8361934477379097E-2</v>
      </c>
      <c r="M31" s="97">
        <v>9.2215568862275402E-2</v>
      </c>
      <c r="N31" s="97">
        <v>0.10704225352112701</v>
      </c>
    </row>
    <row r="32" spans="1:14" x14ac:dyDescent="0.3">
      <c r="A32" s="32" t="s">
        <v>192</v>
      </c>
      <c r="B32" s="32" t="s">
        <v>80</v>
      </c>
      <c r="C32" s="32" t="s">
        <v>113</v>
      </c>
      <c r="D32" s="32" t="s">
        <v>194</v>
      </c>
      <c r="E32" s="32" t="s">
        <v>11</v>
      </c>
      <c r="F32" s="32" t="s">
        <v>12</v>
      </c>
      <c r="G32" s="33" t="s">
        <v>123</v>
      </c>
      <c r="H32" s="33" t="s">
        <v>120</v>
      </c>
      <c r="I32" s="32" t="str">
        <f t="shared" si="0"/>
        <v>Difficulties with remembering : Remembering or concentrating</v>
      </c>
      <c r="J32" s="32" t="str">
        <f t="shared" si="1"/>
        <v>Difficulties with remembering : Remembering or concentratingLebanese</v>
      </c>
      <c r="K32" s="97">
        <v>9.8823893549832998E-3</v>
      </c>
      <c r="L32" s="97">
        <v>1.33326353024562E-2</v>
      </c>
      <c r="M32" s="97">
        <v>1.6685645915105098E-2</v>
      </c>
      <c r="N32" s="97">
        <v>1.28059060867831E-2</v>
      </c>
    </row>
    <row r="33" spans="1:14" x14ac:dyDescent="0.3">
      <c r="A33" s="32" t="s">
        <v>192</v>
      </c>
      <c r="B33" s="32" t="s">
        <v>80</v>
      </c>
      <c r="C33" s="32" t="s">
        <v>113</v>
      </c>
      <c r="D33" s="32" t="s">
        <v>194</v>
      </c>
      <c r="E33" s="32" t="s">
        <v>11</v>
      </c>
      <c r="F33" s="32" t="s">
        <v>49</v>
      </c>
      <c r="G33" s="33" t="s">
        <v>123</v>
      </c>
      <c r="H33" s="33" t="s">
        <v>120</v>
      </c>
      <c r="I33" s="32" t="str">
        <f t="shared" si="0"/>
        <v>Difficulties with remembering : Remembering or concentrating</v>
      </c>
      <c r="J33" s="32" t="str">
        <f t="shared" si="1"/>
        <v>Difficulties with remembering : Remembering or concentratingMigrants</v>
      </c>
      <c r="K33" s="97">
        <v>0</v>
      </c>
      <c r="L33" s="97">
        <v>1.7241379310344799E-3</v>
      </c>
      <c r="M33" s="97">
        <v>0</v>
      </c>
      <c r="N33" s="97">
        <v>1.7467248908296901E-2</v>
      </c>
    </row>
    <row r="34" spans="1:14" x14ac:dyDescent="0.3">
      <c r="A34" s="32" t="s">
        <v>192</v>
      </c>
      <c r="B34" s="32" t="s">
        <v>80</v>
      </c>
      <c r="C34" s="32" t="s">
        <v>113</v>
      </c>
      <c r="D34" s="32" t="s">
        <v>194</v>
      </c>
      <c r="E34" s="32" t="s">
        <v>11</v>
      </c>
      <c r="F34" s="32" t="s">
        <v>13</v>
      </c>
      <c r="G34" s="33" t="s">
        <v>123</v>
      </c>
      <c r="H34" s="33" t="s">
        <v>120</v>
      </c>
      <c r="I34" s="32" t="str">
        <f t="shared" si="0"/>
        <v>Difficulties with remembering : Remembering or concentrating</v>
      </c>
      <c r="J34" s="32" t="str">
        <f t="shared" si="1"/>
        <v>Difficulties with remembering : Remembering or concentratingPRL</v>
      </c>
      <c r="K34" s="97">
        <v>1.7817371937639201E-2</v>
      </c>
      <c r="L34" s="97">
        <v>2.3400936037441498E-2</v>
      </c>
      <c r="M34" s="97">
        <v>1.55688622754491E-2</v>
      </c>
      <c r="N34" s="97">
        <v>9.8591549295774707E-3</v>
      </c>
    </row>
    <row r="35" spans="1:14" x14ac:dyDescent="0.3">
      <c r="A35" s="32" t="s">
        <v>192</v>
      </c>
      <c r="B35" s="32" t="s">
        <v>80</v>
      </c>
      <c r="C35" s="32" t="s">
        <v>113</v>
      </c>
      <c r="D35" s="32" t="s">
        <v>194</v>
      </c>
      <c r="E35" s="32" t="s">
        <v>11</v>
      </c>
      <c r="F35" s="32" t="s">
        <v>12</v>
      </c>
      <c r="G35" s="33" t="s">
        <v>124</v>
      </c>
      <c r="H35" s="33" t="s">
        <v>121</v>
      </c>
      <c r="I35" s="32" t="str">
        <f t="shared" si="0"/>
        <v>Difficulties with self-care : Self-care, such as washing all over or dressing</v>
      </c>
      <c r="J35" s="32" t="str">
        <f t="shared" si="1"/>
        <v>Difficulties with self-care : Self-care, such as washing all over or dressingLebanese</v>
      </c>
      <c r="K35" s="97">
        <v>1.3072347184317599E-2</v>
      </c>
      <c r="L35" s="97">
        <v>1.53861417898189E-2</v>
      </c>
      <c r="M35" s="97">
        <v>1.20433199258205E-2</v>
      </c>
      <c r="N35" s="97">
        <v>9.5806284316790995E-3</v>
      </c>
    </row>
    <row r="36" spans="1:14" x14ac:dyDescent="0.3">
      <c r="A36" s="32" t="s">
        <v>192</v>
      </c>
      <c r="B36" s="32" t="s">
        <v>80</v>
      </c>
      <c r="C36" s="32" t="s">
        <v>113</v>
      </c>
      <c r="D36" s="32" t="s">
        <v>194</v>
      </c>
      <c r="E36" s="32" t="s">
        <v>11</v>
      </c>
      <c r="F36" s="32" t="s">
        <v>49</v>
      </c>
      <c r="G36" s="33" t="s">
        <v>124</v>
      </c>
      <c r="H36" s="33" t="s">
        <v>121</v>
      </c>
      <c r="I36" s="32" t="str">
        <f t="shared" si="0"/>
        <v>Difficulties with self-care : Self-care, such as washing all over or dressing</v>
      </c>
      <c r="J36" s="32" t="str">
        <f t="shared" si="1"/>
        <v>Difficulties with self-care : Self-care, such as washing all over or dressingMigrants</v>
      </c>
      <c r="K36" s="97">
        <v>1.7391304347826101E-2</v>
      </c>
      <c r="L36" s="97">
        <v>1.7241379310344799E-3</v>
      </c>
      <c r="M36" s="97">
        <v>0</v>
      </c>
      <c r="N36" s="97">
        <v>1.31004366812227E-2</v>
      </c>
    </row>
    <row r="37" spans="1:14" x14ac:dyDescent="0.3">
      <c r="A37" s="32" t="s">
        <v>192</v>
      </c>
      <c r="B37" s="32" t="s">
        <v>80</v>
      </c>
      <c r="C37" s="32" t="s">
        <v>113</v>
      </c>
      <c r="D37" s="32" t="s">
        <v>194</v>
      </c>
      <c r="E37" s="32" t="s">
        <v>11</v>
      </c>
      <c r="F37" s="32" t="s">
        <v>13</v>
      </c>
      <c r="G37" s="33" t="s">
        <v>124</v>
      </c>
      <c r="H37" s="33" t="s">
        <v>121</v>
      </c>
      <c r="I37" s="32" t="str">
        <f t="shared" si="0"/>
        <v>Difficulties with self-care : Self-care, such as washing all over or dressing</v>
      </c>
      <c r="J37" s="32" t="str">
        <f t="shared" si="1"/>
        <v>Difficulties with self-care : Self-care, such as washing all over or dressingPRL</v>
      </c>
      <c r="K37" s="97">
        <v>1.1135857461024501E-2</v>
      </c>
      <c r="L37" s="97">
        <v>1.2480499219968799E-2</v>
      </c>
      <c r="M37" s="97">
        <v>1.31736526946108E-2</v>
      </c>
      <c r="N37" s="97">
        <v>9.8591549295774707E-3</v>
      </c>
    </row>
    <row r="38" spans="1:14" x14ac:dyDescent="0.3">
      <c r="A38" s="32" t="s">
        <v>192</v>
      </c>
      <c r="B38" s="32" t="s">
        <v>80</v>
      </c>
      <c r="C38" s="32" t="s">
        <v>113</v>
      </c>
      <c r="D38" s="32" t="s">
        <v>194</v>
      </c>
      <c r="E38" s="32" t="s">
        <v>11</v>
      </c>
      <c r="F38" s="32" t="s">
        <v>12</v>
      </c>
      <c r="G38" s="33" t="s">
        <v>125</v>
      </c>
      <c r="H38" s="33" t="s">
        <v>122</v>
      </c>
      <c r="I38" s="32" t="str">
        <f t="shared" si="0"/>
        <v>Difficulties with communicating : Communicating, such as understanding or being understood using usual language</v>
      </c>
      <c r="J38" s="32" t="str">
        <f t="shared" si="1"/>
        <v>Difficulties with communicating : Communicating, such as understanding or being understood using usual languageLebanese</v>
      </c>
      <c r="K38" s="97">
        <v>7.4555016910637902E-3</v>
      </c>
      <c r="L38" s="97">
        <v>9.7692610628419205E-3</v>
      </c>
      <c r="M38" s="97">
        <v>1.10946181413042E-2</v>
      </c>
      <c r="N38" s="97">
        <v>1.1551927032568601E-2</v>
      </c>
    </row>
    <row r="39" spans="1:14" x14ac:dyDescent="0.3">
      <c r="A39" s="32" t="s">
        <v>192</v>
      </c>
      <c r="B39" s="32" t="s">
        <v>80</v>
      </c>
      <c r="C39" s="32" t="s">
        <v>113</v>
      </c>
      <c r="D39" s="32" t="s">
        <v>194</v>
      </c>
      <c r="E39" s="32" t="s">
        <v>11</v>
      </c>
      <c r="F39" s="32" t="s">
        <v>49</v>
      </c>
      <c r="G39" s="33" t="s">
        <v>125</v>
      </c>
      <c r="H39" s="33" t="s">
        <v>122</v>
      </c>
      <c r="I39" s="32" t="str">
        <f t="shared" si="0"/>
        <v>Difficulties with communicating : Communicating, such as understanding or being understood using usual language</v>
      </c>
      <c r="J39" s="32" t="str">
        <f t="shared" si="1"/>
        <v>Difficulties with communicating : Communicating, such as understanding or being understood using usual languageMigrants</v>
      </c>
      <c r="K39" s="97">
        <v>1.3043478260869599E-2</v>
      </c>
      <c r="L39" s="97">
        <v>5.1724137931034499E-3</v>
      </c>
      <c r="M39" s="97">
        <v>0</v>
      </c>
      <c r="N39" s="97">
        <v>8.7336244541484694E-3</v>
      </c>
    </row>
    <row r="40" spans="1:14" x14ac:dyDescent="0.3">
      <c r="A40" s="32" t="s">
        <v>192</v>
      </c>
      <c r="B40" s="32" t="s">
        <v>80</v>
      </c>
      <c r="C40" s="32" t="s">
        <v>113</v>
      </c>
      <c r="D40" s="32" t="s">
        <v>194</v>
      </c>
      <c r="E40" s="32" t="s">
        <v>11</v>
      </c>
      <c r="F40" s="32" t="s">
        <v>13</v>
      </c>
      <c r="G40" s="33" t="s">
        <v>125</v>
      </c>
      <c r="H40" s="33" t="s">
        <v>122</v>
      </c>
      <c r="I40" s="32" t="str">
        <f t="shared" si="0"/>
        <v>Difficulties with communicating : Communicating, such as understanding or being understood using usual language</v>
      </c>
      <c r="J40" s="32" t="str">
        <f t="shared" si="1"/>
        <v>Difficulties with communicating : Communicating, such as understanding or being understood using usual languagePRL</v>
      </c>
      <c r="K40" s="97">
        <v>4.4543429844098002E-3</v>
      </c>
      <c r="L40" s="97">
        <v>1.2480499219968799E-2</v>
      </c>
      <c r="M40" s="97">
        <v>1.43712574850299E-2</v>
      </c>
      <c r="N40" s="97">
        <v>4.2253521126760602E-3</v>
      </c>
    </row>
    <row r="41" spans="1:14" x14ac:dyDescent="0.3">
      <c r="A41" s="32" t="s">
        <v>192</v>
      </c>
      <c r="B41" s="32" t="s">
        <v>80</v>
      </c>
      <c r="C41" s="32" t="s">
        <v>113</v>
      </c>
      <c r="D41" s="32" t="s">
        <v>194</v>
      </c>
      <c r="E41" s="32" t="s">
        <v>11</v>
      </c>
      <c r="F41" s="32" t="s">
        <v>12</v>
      </c>
      <c r="G41" s="33" t="s">
        <v>126</v>
      </c>
      <c r="H41" s="33" t="s">
        <v>65</v>
      </c>
      <c r="I41" s="32" t="str">
        <f t="shared" si="0"/>
        <v>Difficulties : No</v>
      </c>
      <c r="J41" s="32" t="str">
        <f t="shared" si="1"/>
        <v>Difficulties : NoLebanese</v>
      </c>
      <c r="K41" s="97">
        <v>0.78256639851392296</v>
      </c>
      <c r="L41" s="97">
        <v>0.75058537257764602</v>
      </c>
      <c r="M41" s="97">
        <v>0.78047163744677805</v>
      </c>
      <c r="N41" s="97">
        <v>0.69279085932482998</v>
      </c>
    </row>
    <row r="42" spans="1:14" x14ac:dyDescent="0.3">
      <c r="A42" s="32" t="s">
        <v>192</v>
      </c>
      <c r="B42" s="32" t="s">
        <v>80</v>
      </c>
      <c r="C42" s="32" t="s">
        <v>113</v>
      </c>
      <c r="D42" s="32" t="s">
        <v>194</v>
      </c>
      <c r="E42" s="32" t="s">
        <v>11</v>
      </c>
      <c r="F42" s="32" t="s">
        <v>49</v>
      </c>
      <c r="G42" s="33" t="s">
        <v>126</v>
      </c>
      <c r="H42" s="33" t="s">
        <v>65</v>
      </c>
      <c r="I42" s="32" t="str">
        <f t="shared" si="0"/>
        <v>Difficulties : No</v>
      </c>
      <c r="J42" s="32" t="str">
        <f t="shared" si="1"/>
        <v>Difficulties : NoMigrants</v>
      </c>
      <c r="K42" s="97">
        <v>0.86956521739130399</v>
      </c>
      <c r="L42" s="97">
        <v>0.90517241379310298</v>
      </c>
      <c r="M42" s="97">
        <v>0.87704918032786905</v>
      </c>
      <c r="N42" s="97">
        <v>0.91266375545851497</v>
      </c>
    </row>
    <row r="43" spans="1:14" x14ac:dyDescent="0.3">
      <c r="A43" s="32" t="s">
        <v>192</v>
      </c>
      <c r="B43" s="32" t="s">
        <v>80</v>
      </c>
      <c r="C43" s="32" t="s">
        <v>113</v>
      </c>
      <c r="D43" s="32" t="s">
        <v>194</v>
      </c>
      <c r="E43" s="32" t="s">
        <v>11</v>
      </c>
      <c r="F43" s="32" t="s">
        <v>13</v>
      </c>
      <c r="G43" s="33" t="s">
        <v>126</v>
      </c>
      <c r="H43" s="33" t="s">
        <v>65</v>
      </c>
      <c r="I43" s="32" t="str">
        <f t="shared" si="0"/>
        <v>Difficulties : No</v>
      </c>
      <c r="J43" s="32" t="str">
        <f t="shared" si="1"/>
        <v>Difficulties : NoPRL</v>
      </c>
      <c r="K43" s="97">
        <v>0.73942093541202703</v>
      </c>
      <c r="L43" s="97">
        <v>0.82371294851794097</v>
      </c>
      <c r="M43" s="97">
        <v>0.78443113772455098</v>
      </c>
      <c r="N43" s="97">
        <v>0.69859154929577505</v>
      </c>
    </row>
    <row r="44" spans="1:14" x14ac:dyDescent="0.3">
      <c r="A44" s="32" t="s">
        <v>192</v>
      </c>
      <c r="B44" s="32" t="s">
        <v>80</v>
      </c>
      <c r="C44" s="32" t="s">
        <v>113</v>
      </c>
      <c r="D44" s="32" t="s">
        <v>194</v>
      </c>
      <c r="E44" s="32" t="s">
        <v>11</v>
      </c>
      <c r="F44" s="32" t="s">
        <v>12</v>
      </c>
      <c r="G44" s="33" t="s">
        <v>126</v>
      </c>
      <c r="H44" s="33" t="s">
        <v>8</v>
      </c>
      <c r="I44" s="32" t="str">
        <f t="shared" si="0"/>
        <v>Difficulties : Don't know</v>
      </c>
      <c r="J44" s="32" t="str">
        <f t="shared" si="1"/>
        <v>Difficulties : Don't knowLebanese</v>
      </c>
      <c r="K44" s="97">
        <v>5.5971053539985395E-4</v>
      </c>
      <c r="L44" s="97">
        <v>8.3390231728217403E-4</v>
      </c>
      <c r="M44" s="97">
        <v>5.0318206674633298E-4</v>
      </c>
      <c r="N44" s="97">
        <v>6.5202216535405503E-4</v>
      </c>
    </row>
    <row r="45" spans="1:14" x14ac:dyDescent="0.3">
      <c r="A45" s="32" t="s">
        <v>192</v>
      </c>
      <c r="B45" s="32" t="s">
        <v>80</v>
      </c>
      <c r="C45" s="32" t="s">
        <v>113</v>
      </c>
      <c r="D45" s="32" t="s">
        <v>194</v>
      </c>
      <c r="E45" s="32" t="s">
        <v>11</v>
      </c>
      <c r="F45" s="32" t="s">
        <v>49</v>
      </c>
      <c r="G45" s="33" t="s">
        <v>126</v>
      </c>
      <c r="H45" s="33" t="s">
        <v>8</v>
      </c>
      <c r="I45" s="32" t="str">
        <f t="shared" si="0"/>
        <v>Difficulties : Don't know</v>
      </c>
      <c r="J45" s="32" t="str">
        <f t="shared" si="1"/>
        <v>Difficulties : Don't knowMigrants</v>
      </c>
      <c r="K45" s="97">
        <v>0</v>
      </c>
      <c r="L45" s="97">
        <v>1.7241379310344799E-3</v>
      </c>
      <c r="M45" s="97">
        <v>0</v>
      </c>
      <c r="N45" s="97">
        <v>0</v>
      </c>
    </row>
    <row r="46" spans="1:14" x14ac:dyDescent="0.3">
      <c r="A46" s="32" t="s">
        <v>192</v>
      </c>
      <c r="B46" s="32" t="s">
        <v>80</v>
      </c>
      <c r="C46" s="32" t="s">
        <v>113</v>
      </c>
      <c r="D46" s="32" t="s">
        <v>194</v>
      </c>
      <c r="E46" s="32" t="s">
        <v>11</v>
      </c>
      <c r="F46" s="32" t="s">
        <v>13</v>
      </c>
      <c r="G46" s="33" t="s">
        <v>126</v>
      </c>
      <c r="H46" s="33" t="s">
        <v>8</v>
      </c>
      <c r="I46" s="32" t="str">
        <f t="shared" si="0"/>
        <v>Difficulties : Don't know</v>
      </c>
      <c r="J46" s="32" t="str">
        <f t="shared" si="1"/>
        <v>Difficulties : Don't knowPRL</v>
      </c>
      <c r="K46" s="97">
        <v>2.2271714922049001E-3</v>
      </c>
      <c r="L46" s="97">
        <v>0</v>
      </c>
      <c r="M46" s="97">
        <v>0</v>
      </c>
      <c r="N46" s="97">
        <v>0</v>
      </c>
    </row>
    <row r="47" spans="1:14" x14ac:dyDescent="0.3">
      <c r="A47" s="32" t="s">
        <v>192</v>
      </c>
      <c r="B47" s="32" t="s">
        <v>80</v>
      </c>
      <c r="C47" s="32" t="s">
        <v>113</v>
      </c>
      <c r="D47" s="32" t="s">
        <v>194</v>
      </c>
      <c r="E47" s="32" t="s">
        <v>11</v>
      </c>
      <c r="F47" s="32" t="s">
        <v>12</v>
      </c>
      <c r="G47" s="33" t="s">
        <v>126</v>
      </c>
      <c r="H47" s="33" t="s">
        <v>7</v>
      </c>
      <c r="I47" s="32" t="str">
        <f t="shared" si="0"/>
        <v>Difficulties : Decline to answer</v>
      </c>
      <c r="J47" s="32" t="str">
        <f t="shared" si="1"/>
        <v>Difficulties : Decline to answerLebanese</v>
      </c>
      <c r="K47" s="97">
        <v>2.5530059272323798E-4</v>
      </c>
      <c r="L47" s="97">
        <v>0</v>
      </c>
      <c r="M47" s="97">
        <v>7.7113223217564395E-4</v>
      </c>
      <c r="N47" s="97">
        <v>1.07586034086644E-4</v>
      </c>
    </row>
    <row r="48" spans="1:14" x14ac:dyDescent="0.3">
      <c r="A48" s="32" t="s">
        <v>192</v>
      </c>
      <c r="B48" s="32" t="s">
        <v>80</v>
      </c>
      <c r="C48" s="32" t="s">
        <v>113</v>
      </c>
      <c r="D48" s="32" t="s">
        <v>194</v>
      </c>
      <c r="E48" s="32" t="s">
        <v>11</v>
      </c>
      <c r="F48" s="32" t="s">
        <v>49</v>
      </c>
      <c r="G48" s="33" t="s">
        <v>126</v>
      </c>
      <c r="H48" s="33" t="s">
        <v>7</v>
      </c>
      <c r="I48" s="32" t="str">
        <f t="shared" si="0"/>
        <v>Difficulties : Decline to answer</v>
      </c>
      <c r="J48" s="32" t="str">
        <f t="shared" si="1"/>
        <v>Difficulties : Decline to answerMigrants</v>
      </c>
      <c r="K48" s="97">
        <v>0</v>
      </c>
      <c r="L48" s="97">
        <v>0</v>
      </c>
      <c r="M48" s="97">
        <v>0</v>
      </c>
      <c r="N48" s="97">
        <v>0</v>
      </c>
    </row>
    <row r="49" spans="1:14" x14ac:dyDescent="0.3">
      <c r="A49" s="32" t="s">
        <v>192</v>
      </c>
      <c r="B49" s="32" t="s">
        <v>80</v>
      </c>
      <c r="C49" s="32" t="s">
        <v>113</v>
      </c>
      <c r="D49" s="32" t="s">
        <v>194</v>
      </c>
      <c r="E49" s="32" t="s">
        <v>11</v>
      </c>
      <c r="F49" s="32" t="s">
        <v>13</v>
      </c>
      <c r="G49" s="33" t="s">
        <v>126</v>
      </c>
      <c r="H49" s="33" t="s">
        <v>7</v>
      </c>
      <c r="I49" s="32" t="str">
        <f t="shared" si="0"/>
        <v>Difficulties : Decline to answer</v>
      </c>
      <c r="J49" s="32" t="str">
        <f t="shared" si="1"/>
        <v>Difficulties : Decline to answerPRL</v>
      </c>
      <c r="K49" s="97">
        <v>-2.2204460492503101E-16</v>
      </c>
      <c r="L49" s="97">
        <v>0</v>
      </c>
      <c r="M49" s="97">
        <v>0</v>
      </c>
      <c r="N49" s="97">
        <v>0</v>
      </c>
    </row>
    <row r="50" spans="1:14" x14ac:dyDescent="0.3">
      <c r="A50" s="32" t="s">
        <v>192</v>
      </c>
      <c r="B50" s="32" t="s">
        <v>80</v>
      </c>
      <c r="C50" s="32" t="s">
        <v>113</v>
      </c>
      <c r="D50" s="32" t="s">
        <v>198</v>
      </c>
      <c r="E50" s="32" t="s">
        <v>11</v>
      </c>
      <c r="F50" s="36" t="s">
        <v>12</v>
      </c>
      <c r="G50" s="33" t="s">
        <v>140</v>
      </c>
      <c r="H50" s="33" t="s">
        <v>137</v>
      </c>
      <c r="I50" s="32" t="str">
        <f t="shared" si="0"/>
        <v>Level of difficulties - seeing : Some difficulty</v>
      </c>
      <c r="J50" s="32" t="str">
        <f t="shared" si="1"/>
        <v>Level of difficulties - seeing : Some difficultyLebanese</v>
      </c>
      <c r="K50" s="97">
        <v>0.18214439681845701</v>
      </c>
      <c r="L50" s="97">
        <v>0.13891627092126799</v>
      </c>
      <c r="M50" s="97">
        <v>0.18307838878248101</v>
      </c>
      <c r="N50" s="97">
        <v>0.80399952309000799</v>
      </c>
    </row>
    <row r="51" spans="1:14" x14ac:dyDescent="0.3">
      <c r="A51" s="32" t="s">
        <v>192</v>
      </c>
      <c r="B51" s="32" t="s">
        <v>80</v>
      </c>
      <c r="C51" s="32" t="s">
        <v>113</v>
      </c>
      <c r="D51" s="32" t="s">
        <v>198</v>
      </c>
      <c r="E51" s="32" t="s">
        <v>11</v>
      </c>
      <c r="F51" s="36" t="s">
        <v>12</v>
      </c>
      <c r="G51" s="33" t="s">
        <v>140</v>
      </c>
      <c r="H51" s="33" t="s">
        <v>138</v>
      </c>
      <c r="I51" s="32" t="str">
        <f t="shared" si="0"/>
        <v>Level of difficulties - seeing : A lot of difficulty</v>
      </c>
      <c r="J51" s="32" t="str">
        <f t="shared" si="1"/>
        <v>Level of difficulties - seeing : A lot of difficultyLebanese</v>
      </c>
      <c r="K51" s="97">
        <v>2.7726983620580598E-3</v>
      </c>
      <c r="L51" s="97">
        <v>6.3728369538055196E-3</v>
      </c>
      <c r="M51" s="97">
        <v>1.7562605783382399E-2</v>
      </c>
      <c r="N51" s="97">
        <v>0.18669705992006899</v>
      </c>
    </row>
    <row r="52" spans="1:14" x14ac:dyDescent="0.3">
      <c r="A52" s="32" t="s">
        <v>192</v>
      </c>
      <c r="B52" s="32" t="s">
        <v>80</v>
      </c>
      <c r="C52" s="32" t="s">
        <v>113</v>
      </c>
      <c r="D52" s="32" t="s">
        <v>198</v>
      </c>
      <c r="E52" s="32" t="s">
        <v>11</v>
      </c>
      <c r="F52" s="36" t="s">
        <v>12</v>
      </c>
      <c r="G52" s="33" t="s">
        <v>140</v>
      </c>
      <c r="H52" s="33" t="s">
        <v>139</v>
      </c>
      <c r="I52" s="32" t="str">
        <f t="shared" si="0"/>
        <v>Level of difficulties - seeing : Cannot do at all</v>
      </c>
      <c r="J52" s="32" t="str">
        <f t="shared" si="1"/>
        <v>Level of difficulties - seeing : Cannot do at allLebanese</v>
      </c>
      <c r="K52" s="97">
        <v>8.1375551322137099E-3</v>
      </c>
      <c r="L52" s="97">
        <v>6.2757412377519603E-4</v>
      </c>
      <c r="M52" s="97">
        <v>5.1940747096042702E-3</v>
      </c>
      <c r="N52" s="97">
        <v>9.3034169899224202E-3</v>
      </c>
    </row>
    <row r="53" spans="1:14" x14ac:dyDescent="0.3">
      <c r="A53" s="32" t="s">
        <v>192</v>
      </c>
      <c r="B53" s="32" t="s">
        <v>80</v>
      </c>
      <c r="C53" s="32" t="s">
        <v>113</v>
      </c>
      <c r="D53" s="32" t="s">
        <v>198</v>
      </c>
      <c r="E53" s="32" t="s">
        <v>11</v>
      </c>
      <c r="F53" s="36" t="s">
        <v>12</v>
      </c>
      <c r="G53" s="33" t="s">
        <v>140</v>
      </c>
      <c r="H53" s="33" t="s">
        <v>8</v>
      </c>
      <c r="I53" s="32" t="str">
        <f t="shared" si="0"/>
        <v>Level of difficulties - seeing : Don't know</v>
      </c>
      <c r="J53" s="32" t="str">
        <f t="shared" si="1"/>
        <v>Level of difficulties - seeing : Don't knowLebanese</v>
      </c>
      <c r="K53" s="97">
        <v>0.80694534968727105</v>
      </c>
      <c r="L53" s="97">
        <v>0.854083318001151</v>
      </c>
      <c r="M53" s="97">
        <v>0.79416493072453198</v>
      </c>
      <c r="N53" s="101">
        <v>0</v>
      </c>
    </row>
    <row r="54" spans="1:14" x14ac:dyDescent="0.3">
      <c r="A54" s="32" t="s">
        <v>192</v>
      </c>
      <c r="B54" s="32" t="s">
        <v>80</v>
      </c>
      <c r="C54" s="32" t="s">
        <v>113</v>
      </c>
      <c r="D54" s="32" t="s">
        <v>198</v>
      </c>
      <c r="E54" s="32" t="s">
        <v>11</v>
      </c>
      <c r="F54" s="36" t="s">
        <v>49</v>
      </c>
      <c r="G54" s="33" t="s">
        <v>140</v>
      </c>
      <c r="H54" s="33" t="s">
        <v>138</v>
      </c>
      <c r="I54" s="32" t="str">
        <f t="shared" si="0"/>
        <v>Level of difficulties - seeing : A lot of difficulty</v>
      </c>
      <c r="J54" s="32" t="str">
        <f t="shared" si="1"/>
        <v>Level of difficulties - seeing : A lot of difficultyMigrants</v>
      </c>
      <c r="K54" s="97">
        <v>0.1</v>
      </c>
      <c r="L54" s="97">
        <v>2.9411764705882401E-2</v>
      </c>
      <c r="M54" s="97">
        <v>0.2</v>
      </c>
      <c r="N54" s="97">
        <v>0.230769230769231</v>
      </c>
    </row>
    <row r="55" spans="1:14" x14ac:dyDescent="0.3">
      <c r="A55" s="32" t="s">
        <v>192</v>
      </c>
      <c r="B55" s="32" t="s">
        <v>80</v>
      </c>
      <c r="C55" s="32" t="s">
        <v>113</v>
      </c>
      <c r="D55" s="32" t="s">
        <v>198</v>
      </c>
      <c r="E55" s="32" t="s">
        <v>11</v>
      </c>
      <c r="F55" s="36" t="s">
        <v>49</v>
      </c>
      <c r="G55" s="33" t="s">
        <v>140</v>
      </c>
      <c r="H55" s="33" t="s">
        <v>137</v>
      </c>
      <c r="I55" s="32" t="str">
        <f t="shared" si="0"/>
        <v>Level of difficulties - seeing : Some difficulty</v>
      </c>
      <c r="J55" s="32" t="str">
        <f t="shared" si="1"/>
        <v>Level of difficulties - seeing : Some difficultyMigrants</v>
      </c>
      <c r="K55" s="102">
        <v>0.9</v>
      </c>
      <c r="L55" s="102">
        <v>0.97058823529411797</v>
      </c>
      <c r="M55" s="102">
        <v>0.8</v>
      </c>
      <c r="N55" s="102">
        <v>0.76923076923076905</v>
      </c>
    </row>
    <row r="56" spans="1:14" x14ac:dyDescent="0.3">
      <c r="A56" s="32" t="s">
        <v>192</v>
      </c>
      <c r="B56" s="32" t="s">
        <v>80</v>
      </c>
      <c r="C56" s="32" t="s">
        <v>113</v>
      </c>
      <c r="D56" s="32" t="s">
        <v>198</v>
      </c>
      <c r="E56" s="32" t="s">
        <v>11</v>
      </c>
      <c r="F56" s="36" t="s">
        <v>49</v>
      </c>
      <c r="G56" s="33" t="s">
        <v>140</v>
      </c>
      <c r="H56" s="33" t="s">
        <v>139</v>
      </c>
      <c r="I56" s="32" t="str">
        <f t="shared" si="0"/>
        <v>Level of difficulties - seeing : Cannot do at all</v>
      </c>
      <c r="J56" s="32" t="str">
        <f t="shared" si="1"/>
        <v>Level of difficulties - seeing : Cannot do at allMigrants</v>
      </c>
      <c r="K56" s="102">
        <v>0</v>
      </c>
      <c r="L56" s="102">
        <v>0</v>
      </c>
      <c r="M56" s="102">
        <v>0</v>
      </c>
      <c r="N56" s="102">
        <v>0</v>
      </c>
    </row>
    <row r="57" spans="1:14" x14ac:dyDescent="0.3">
      <c r="A57" s="32" t="s">
        <v>192</v>
      </c>
      <c r="B57" s="32" t="s">
        <v>80</v>
      </c>
      <c r="C57" s="32" t="s">
        <v>113</v>
      </c>
      <c r="D57" s="32" t="s">
        <v>198</v>
      </c>
      <c r="E57" s="32" t="s">
        <v>11</v>
      </c>
      <c r="F57" s="36" t="s">
        <v>49</v>
      </c>
      <c r="G57" s="33" t="s">
        <v>140</v>
      </c>
      <c r="H57" s="33" t="s">
        <v>8</v>
      </c>
      <c r="I57" s="32" t="str">
        <f t="shared" si="0"/>
        <v>Level of difficulties - seeing : Don't know</v>
      </c>
      <c r="J57" s="32" t="str">
        <f t="shared" si="1"/>
        <v>Level of difficulties - seeing : Don't knowMigrants</v>
      </c>
      <c r="K57" s="102">
        <v>0</v>
      </c>
      <c r="L57" s="102">
        <v>0</v>
      </c>
      <c r="M57" s="102">
        <v>0</v>
      </c>
      <c r="N57" s="102">
        <v>0</v>
      </c>
    </row>
    <row r="58" spans="1:14" x14ac:dyDescent="0.3">
      <c r="A58" s="32" t="s">
        <v>192</v>
      </c>
      <c r="B58" s="32" t="s">
        <v>80</v>
      </c>
      <c r="C58" s="32" t="s">
        <v>113</v>
      </c>
      <c r="D58" s="32" t="s">
        <v>198</v>
      </c>
      <c r="E58" s="32" t="s">
        <v>11</v>
      </c>
      <c r="F58" s="36" t="s">
        <v>13</v>
      </c>
      <c r="G58" s="33" t="s">
        <v>140</v>
      </c>
      <c r="H58" s="33" t="s">
        <v>138</v>
      </c>
      <c r="I58" s="32" t="str">
        <f t="shared" si="0"/>
        <v>Level of difficulties - seeing : A lot of difficulty</v>
      </c>
      <c r="J58" s="32" t="str">
        <f t="shared" si="1"/>
        <v>Level of difficulties - seeing : A lot of difficultyPRL</v>
      </c>
      <c r="K58" s="102">
        <v>0.41666666666666702</v>
      </c>
      <c r="L58" s="102">
        <v>0.30769230769230799</v>
      </c>
      <c r="M58" s="102">
        <v>0.28571428571428598</v>
      </c>
      <c r="N58" s="102">
        <v>0.16326530612244899</v>
      </c>
    </row>
    <row r="59" spans="1:14" x14ac:dyDescent="0.3">
      <c r="A59" s="32" t="s">
        <v>192</v>
      </c>
      <c r="B59" s="32" t="s">
        <v>80</v>
      </c>
      <c r="C59" s="32" t="s">
        <v>113</v>
      </c>
      <c r="D59" s="32" t="s">
        <v>198</v>
      </c>
      <c r="E59" s="32" t="s">
        <v>11</v>
      </c>
      <c r="F59" s="36" t="s">
        <v>13</v>
      </c>
      <c r="G59" s="33" t="s">
        <v>140</v>
      </c>
      <c r="H59" s="33" t="s">
        <v>139</v>
      </c>
      <c r="I59" s="32" t="str">
        <f t="shared" si="0"/>
        <v>Level of difficulties - seeing : Cannot do at all</v>
      </c>
      <c r="J59" s="32" t="str">
        <f t="shared" si="1"/>
        <v>Level of difficulties - seeing : Cannot do at allPRL</v>
      </c>
      <c r="K59" s="102">
        <v>0.58333333333333304</v>
      </c>
      <c r="L59" s="102">
        <v>0.69230769230769196</v>
      </c>
      <c r="M59" s="102">
        <v>3.06122448979592E-2</v>
      </c>
      <c r="N59" s="102">
        <v>0</v>
      </c>
    </row>
    <row r="60" spans="1:14" x14ac:dyDescent="0.3">
      <c r="A60" s="32" t="s">
        <v>192</v>
      </c>
      <c r="B60" s="32" t="s">
        <v>80</v>
      </c>
      <c r="C60" s="32" t="s">
        <v>113</v>
      </c>
      <c r="D60" s="32" t="s">
        <v>198</v>
      </c>
      <c r="E60" s="32" t="s">
        <v>11</v>
      </c>
      <c r="F60" s="36" t="s">
        <v>13</v>
      </c>
      <c r="G60" s="33" t="s">
        <v>140</v>
      </c>
      <c r="H60" s="33" t="s">
        <v>8</v>
      </c>
      <c r="I60" s="32" t="str">
        <f t="shared" si="0"/>
        <v>Level of difficulties - seeing : Don't know</v>
      </c>
      <c r="J60" s="32" t="str">
        <f t="shared" si="1"/>
        <v>Level of difficulties - seeing : Don't knowPRL</v>
      </c>
      <c r="K60" s="102">
        <v>0</v>
      </c>
      <c r="L60" s="102">
        <v>0</v>
      </c>
      <c r="M60" s="102">
        <v>0</v>
      </c>
      <c r="N60" s="102">
        <v>6.8027210884353704E-3</v>
      </c>
    </row>
    <row r="61" spans="1:14" x14ac:dyDescent="0.3">
      <c r="A61" s="32" t="s">
        <v>192</v>
      </c>
      <c r="B61" s="32" t="s">
        <v>80</v>
      </c>
      <c r="C61" s="32" t="s">
        <v>113</v>
      </c>
      <c r="D61" s="32" t="s">
        <v>198</v>
      </c>
      <c r="E61" s="32" t="s">
        <v>11</v>
      </c>
      <c r="F61" s="36" t="s">
        <v>13</v>
      </c>
      <c r="G61" s="33" t="s">
        <v>140</v>
      </c>
      <c r="H61" s="33" t="s">
        <v>137</v>
      </c>
      <c r="I61" s="32" t="str">
        <f t="shared" si="0"/>
        <v>Level of difficulties - seeing : Some difficulty</v>
      </c>
      <c r="J61" s="32" t="str">
        <f t="shared" si="1"/>
        <v>Level of difficulties - seeing : Some difficultyPRL</v>
      </c>
      <c r="K61" s="102">
        <v>0</v>
      </c>
      <c r="L61" s="102">
        <v>0</v>
      </c>
      <c r="M61" s="102">
        <v>0.68367346938775497</v>
      </c>
      <c r="N61" s="102">
        <v>0.82993197278911601</v>
      </c>
    </row>
    <row r="62" spans="1:14" x14ac:dyDescent="0.3">
      <c r="A62" s="32" t="s">
        <v>192</v>
      </c>
      <c r="B62" s="32" t="s">
        <v>80</v>
      </c>
      <c r="C62" s="32" t="s">
        <v>113</v>
      </c>
      <c r="D62" s="32" t="s">
        <v>198</v>
      </c>
      <c r="E62" s="32" t="s">
        <v>11</v>
      </c>
      <c r="F62" s="36" t="s">
        <v>12</v>
      </c>
      <c r="G62" s="33" t="s">
        <v>145</v>
      </c>
      <c r="H62" s="33" t="s">
        <v>138</v>
      </c>
      <c r="I62" s="32" t="str">
        <f t="shared" si="0"/>
        <v>Level of difficulties - hearing : A lot of difficulty</v>
      </c>
      <c r="J62" s="32" t="str">
        <f t="shared" si="1"/>
        <v>Level of difficulties - hearing : A lot of difficultyLebanese</v>
      </c>
      <c r="K62" s="102">
        <v>0.28727175712334901</v>
      </c>
      <c r="L62" s="102">
        <v>0.23218740234389099</v>
      </c>
      <c r="M62" s="102">
        <v>0.27965733512882501</v>
      </c>
      <c r="N62" s="102">
        <v>0.28979201893439999</v>
      </c>
    </row>
    <row r="63" spans="1:14" x14ac:dyDescent="0.3">
      <c r="A63" s="32" t="s">
        <v>192</v>
      </c>
      <c r="B63" s="32" t="s">
        <v>80</v>
      </c>
      <c r="C63" s="32" t="s">
        <v>113</v>
      </c>
      <c r="D63" s="32" t="s">
        <v>198</v>
      </c>
      <c r="E63" s="32" t="s">
        <v>11</v>
      </c>
      <c r="F63" s="36" t="s">
        <v>12</v>
      </c>
      <c r="G63" s="33" t="s">
        <v>145</v>
      </c>
      <c r="H63" s="33" t="s">
        <v>139</v>
      </c>
      <c r="I63" s="32" t="str">
        <f t="shared" si="0"/>
        <v>Level of difficulties - hearing : Cannot do at all</v>
      </c>
      <c r="J63" s="32" t="str">
        <f t="shared" si="1"/>
        <v>Level of difficulties - hearing : Cannot do at allLebanese</v>
      </c>
      <c r="K63" s="102">
        <v>7.8781990781365205E-3</v>
      </c>
      <c r="L63" s="102">
        <v>2.16488917801952E-2</v>
      </c>
      <c r="M63" s="102">
        <v>3.5032771851000302E-2</v>
      </c>
      <c r="N63" s="102">
        <v>1.9508125711081799E-2</v>
      </c>
    </row>
    <row r="64" spans="1:14" x14ac:dyDescent="0.3">
      <c r="A64" s="32" t="s">
        <v>192</v>
      </c>
      <c r="B64" s="32" t="s">
        <v>80</v>
      </c>
      <c r="C64" s="32" t="s">
        <v>113</v>
      </c>
      <c r="D64" s="32" t="s">
        <v>198</v>
      </c>
      <c r="E64" s="32" t="s">
        <v>11</v>
      </c>
      <c r="F64" s="36" t="s">
        <v>12</v>
      </c>
      <c r="G64" s="33" t="s">
        <v>145</v>
      </c>
      <c r="H64" s="33" t="s">
        <v>8</v>
      </c>
      <c r="I64" s="32" t="str">
        <f t="shared" si="0"/>
        <v>Level of difficulties - hearing : Don't know</v>
      </c>
      <c r="J64" s="32" t="str">
        <f t="shared" si="1"/>
        <v>Level of difficulties - hearing : Don't knowLebanese</v>
      </c>
      <c r="K64" s="102">
        <v>5.2412374335933402E-3</v>
      </c>
      <c r="L64" s="102">
        <v>3.0112542659725999E-2</v>
      </c>
      <c r="M64" s="102">
        <v>2.4526704034066801E-3</v>
      </c>
      <c r="N64" s="102">
        <v>0</v>
      </c>
    </row>
    <row r="65" spans="1:14" x14ac:dyDescent="0.3">
      <c r="A65" s="32" t="s">
        <v>192</v>
      </c>
      <c r="B65" s="32" t="s">
        <v>80</v>
      </c>
      <c r="C65" s="32" t="s">
        <v>113</v>
      </c>
      <c r="D65" s="32" t="s">
        <v>198</v>
      </c>
      <c r="E65" s="32" t="s">
        <v>11</v>
      </c>
      <c r="F65" s="36" t="s">
        <v>12</v>
      </c>
      <c r="G65" s="33" t="s">
        <v>145</v>
      </c>
      <c r="H65" s="33" t="s">
        <v>137</v>
      </c>
      <c r="I65" s="32" t="str">
        <f t="shared" si="0"/>
        <v>Level of difficulties - hearing : Some difficulty</v>
      </c>
      <c r="J65" s="32" t="str">
        <f t="shared" si="1"/>
        <v>Level of difficulties - hearing : Some difficultyLebanese</v>
      </c>
      <c r="K65" s="102">
        <v>0.69960880636492195</v>
      </c>
      <c r="L65" s="102">
        <v>0.716051163216188</v>
      </c>
      <c r="M65" s="102">
        <v>0.68285722261676796</v>
      </c>
      <c r="N65" s="102">
        <v>0.69069985535451806</v>
      </c>
    </row>
    <row r="66" spans="1:14" x14ac:dyDescent="0.3">
      <c r="A66" s="32" t="s">
        <v>192</v>
      </c>
      <c r="B66" s="32" t="s">
        <v>80</v>
      </c>
      <c r="C66" s="32" t="s">
        <v>113</v>
      </c>
      <c r="D66" s="32" t="s">
        <v>198</v>
      </c>
      <c r="E66" s="32" t="s">
        <v>11</v>
      </c>
      <c r="F66" s="36" t="s">
        <v>49</v>
      </c>
      <c r="G66" s="33" t="s">
        <v>145</v>
      </c>
      <c r="H66" s="33" t="s">
        <v>138</v>
      </c>
      <c r="I66" s="32" t="str">
        <f t="shared" si="0"/>
        <v>Level of difficulties - hearing : A lot of difficulty</v>
      </c>
      <c r="J66" s="32" t="str">
        <f t="shared" si="1"/>
        <v>Level of difficulties - hearing : A lot of difficultyMigrants</v>
      </c>
      <c r="K66" s="102">
        <v>0.5</v>
      </c>
      <c r="L66" s="102">
        <v>1</v>
      </c>
      <c r="M66" s="102">
        <v>0</v>
      </c>
      <c r="N66" s="102">
        <v>0.33333333333333298</v>
      </c>
    </row>
    <row r="67" spans="1:14" x14ac:dyDescent="0.3">
      <c r="A67" s="32" t="s">
        <v>192</v>
      </c>
      <c r="B67" s="32" t="s">
        <v>80</v>
      </c>
      <c r="C67" s="32" t="s">
        <v>113</v>
      </c>
      <c r="D67" s="32" t="s">
        <v>198</v>
      </c>
      <c r="E67" s="32" t="s">
        <v>11</v>
      </c>
      <c r="F67" s="36" t="s">
        <v>49</v>
      </c>
      <c r="G67" s="33" t="s">
        <v>145</v>
      </c>
      <c r="H67" s="33" t="s">
        <v>137</v>
      </c>
      <c r="I67" s="32" t="str">
        <f t="shared" ref="I67:I130" si="2">CONCATENATE(G67,H67)</f>
        <v>Level of difficulties - hearing : Some difficulty</v>
      </c>
      <c r="J67" s="32" t="str">
        <f t="shared" ref="J67:J130" si="3">CONCATENATE(G67,H67,F67)</f>
        <v>Level of difficulties - hearing : Some difficultyMigrants</v>
      </c>
      <c r="K67" s="102">
        <v>0.5</v>
      </c>
      <c r="L67" s="102">
        <v>0</v>
      </c>
      <c r="M67" s="102">
        <v>0</v>
      </c>
      <c r="N67" s="102">
        <v>0.66666666666666696</v>
      </c>
    </row>
    <row r="68" spans="1:14" x14ac:dyDescent="0.3">
      <c r="A68" s="32" t="s">
        <v>192</v>
      </c>
      <c r="B68" s="32" t="s">
        <v>80</v>
      </c>
      <c r="C68" s="32" t="s">
        <v>113</v>
      </c>
      <c r="D68" s="32" t="s">
        <v>198</v>
      </c>
      <c r="E68" s="32" t="s">
        <v>11</v>
      </c>
      <c r="F68" s="36" t="s">
        <v>49</v>
      </c>
      <c r="G68" s="33" t="s">
        <v>145</v>
      </c>
      <c r="H68" s="33" t="s">
        <v>8</v>
      </c>
      <c r="I68" s="32" t="str">
        <f t="shared" si="2"/>
        <v>Level of difficulties - hearing : Don't know</v>
      </c>
      <c r="J68" s="32" t="str">
        <f t="shared" si="3"/>
        <v>Level of difficulties - hearing : Don't knowMigrants</v>
      </c>
      <c r="K68" s="102">
        <v>0</v>
      </c>
      <c r="L68" s="102">
        <v>0</v>
      </c>
      <c r="M68" s="102">
        <v>0</v>
      </c>
      <c r="N68" s="102">
        <v>0</v>
      </c>
    </row>
    <row r="69" spans="1:14" x14ac:dyDescent="0.3">
      <c r="A69" s="32" t="s">
        <v>192</v>
      </c>
      <c r="B69" s="32" t="s">
        <v>80</v>
      </c>
      <c r="C69" s="32" t="s">
        <v>113</v>
      </c>
      <c r="D69" s="32" t="s">
        <v>198</v>
      </c>
      <c r="E69" s="32" t="s">
        <v>11</v>
      </c>
      <c r="F69" s="36" t="s">
        <v>49</v>
      </c>
      <c r="G69" s="33" t="s">
        <v>145</v>
      </c>
      <c r="H69" s="33" t="s">
        <v>137</v>
      </c>
      <c r="I69" s="32" t="str">
        <f t="shared" si="2"/>
        <v>Level of difficulties - hearing : Some difficulty</v>
      </c>
      <c r="J69" s="32" t="str">
        <f t="shared" si="3"/>
        <v>Level of difficulties - hearing : Some difficultyMigrants</v>
      </c>
      <c r="K69" s="102">
        <v>0</v>
      </c>
      <c r="L69" s="102">
        <v>0</v>
      </c>
      <c r="M69" s="102">
        <v>0</v>
      </c>
      <c r="N69" s="102">
        <v>0</v>
      </c>
    </row>
    <row r="70" spans="1:14" x14ac:dyDescent="0.3">
      <c r="A70" s="32" t="s">
        <v>192</v>
      </c>
      <c r="B70" s="32" t="s">
        <v>80</v>
      </c>
      <c r="C70" s="32" t="s">
        <v>113</v>
      </c>
      <c r="D70" s="32" t="s">
        <v>198</v>
      </c>
      <c r="E70" s="32" t="s">
        <v>11</v>
      </c>
      <c r="F70" s="36" t="s">
        <v>49</v>
      </c>
      <c r="G70" s="33" t="s">
        <v>145</v>
      </c>
      <c r="H70" s="33" t="s">
        <v>139</v>
      </c>
      <c r="I70" s="32" t="str">
        <f t="shared" si="2"/>
        <v>Level of difficulties - hearing : Cannot do at all</v>
      </c>
      <c r="J70" s="32" t="str">
        <f t="shared" si="3"/>
        <v>Level of difficulties - hearing : Cannot do at allMigrants</v>
      </c>
      <c r="K70" s="102">
        <v>0</v>
      </c>
      <c r="L70" s="102">
        <v>0</v>
      </c>
      <c r="M70" s="102">
        <v>0</v>
      </c>
      <c r="N70" s="102">
        <v>0</v>
      </c>
    </row>
    <row r="71" spans="1:14" x14ac:dyDescent="0.3">
      <c r="A71" s="32" t="s">
        <v>192</v>
      </c>
      <c r="B71" s="32" t="s">
        <v>80</v>
      </c>
      <c r="C71" s="32" t="s">
        <v>113</v>
      </c>
      <c r="D71" s="32" t="s">
        <v>198</v>
      </c>
      <c r="E71" s="32" t="s">
        <v>11</v>
      </c>
      <c r="F71" s="36" t="s">
        <v>13</v>
      </c>
      <c r="G71" s="33" t="s">
        <v>145</v>
      </c>
      <c r="H71" s="33" t="s">
        <v>138</v>
      </c>
      <c r="I71" s="32" t="str">
        <f t="shared" si="2"/>
        <v>Level of difficulties - hearing : A lot of difficulty</v>
      </c>
      <c r="J71" s="32" t="str">
        <f t="shared" si="3"/>
        <v>Level of difficulties - hearing : A lot of difficultyPRL</v>
      </c>
      <c r="K71" s="102">
        <v>0.54545454545454497</v>
      </c>
      <c r="L71" s="102">
        <v>0.44444444444444398</v>
      </c>
      <c r="M71" s="102">
        <v>0.3</v>
      </c>
      <c r="N71" s="102">
        <v>0.125</v>
      </c>
    </row>
    <row r="72" spans="1:14" x14ac:dyDescent="0.3">
      <c r="A72" s="32" t="s">
        <v>192</v>
      </c>
      <c r="B72" s="32" t="s">
        <v>80</v>
      </c>
      <c r="C72" s="32" t="s">
        <v>113</v>
      </c>
      <c r="D72" s="32" t="s">
        <v>198</v>
      </c>
      <c r="E72" s="32" t="s">
        <v>11</v>
      </c>
      <c r="F72" s="36" t="s">
        <v>13</v>
      </c>
      <c r="G72" s="33" t="s">
        <v>145</v>
      </c>
      <c r="H72" s="33" t="s">
        <v>139</v>
      </c>
      <c r="I72" s="32" t="str">
        <f t="shared" si="2"/>
        <v>Level of difficulties - hearing : Cannot do at all</v>
      </c>
      <c r="J72" s="32" t="str">
        <f t="shared" si="3"/>
        <v>Level of difficulties - hearing : Cannot do at allPRL</v>
      </c>
      <c r="K72" s="102">
        <v>4.5454545454545497E-2</v>
      </c>
      <c r="L72" s="102">
        <v>0.55555555555555602</v>
      </c>
      <c r="M72" s="102">
        <v>0.7</v>
      </c>
      <c r="N72" s="102">
        <v>4.1666666666666699E-2</v>
      </c>
    </row>
    <row r="73" spans="1:14" x14ac:dyDescent="0.3">
      <c r="A73" s="32" t="s">
        <v>192</v>
      </c>
      <c r="B73" s="32" t="s">
        <v>80</v>
      </c>
      <c r="C73" s="32" t="s">
        <v>113</v>
      </c>
      <c r="D73" s="32" t="s">
        <v>198</v>
      </c>
      <c r="E73" s="32" t="s">
        <v>11</v>
      </c>
      <c r="F73" s="36" t="s">
        <v>13</v>
      </c>
      <c r="G73" s="33" t="s">
        <v>145</v>
      </c>
      <c r="H73" s="33" t="s">
        <v>8</v>
      </c>
      <c r="I73" s="32" t="str">
        <f t="shared" si="2"/>
        <v>Level of difficulties - hearing : Don't know</v>
      </c>
      <c r="J73" s="32" t="str">
        <f t="shared" si="3"/>
        <v>Level of difficulties - hearing : Don't knowPRL</v>
      </c>
      <c r="K73" s="102">
        <v>0.40909090909090901</v>
      </c>
      <c r="L73" s="102">
        <v>0</v>
      </c>
      <c r="M73" s="102">
        <v>0</v>
      </c>
      <c r="N73" s="102">
        <v>4.1666666666666699E-2</v>
      </c>
    </row>
    <row r="74" spans="1:14" x14ac:dyDescent="0.3">
      <c r="A74" s="32" t="s">
        <v>192</v>
      </c>
      <c r="B74" s="32" t="s">
        <v>80</v>
      </c>
      <c r="C74" s="32" t="s">
        <v>113</v>
      </c>
      <c r="D74" s="32" t="s">
        <v>198</v>
      </c>
      <c r="E74" s="32" t="s">
        <v>11</v>
      </c>
      <c r="F74" s="36" t="s">
        <v>13</v>
      </c>
      <c r="G74" s="33" t="s">
        <v>145</v>
      </c>
      <c r="H74" s="33" t="s">
        <v>137</v>
      </c>
      <c r="I74" s="32" t="str">
        <f t="shared" si="2"/>
        <v>Level of difficulties - hearing : Some difficulty</v>
      </c>
      <c r="J74" s="32" t="str">
        <f t="shared" si="3"/>
        <v>Level of difficulties - hearing : Some difficultyPRL</v>
      </c>
      <c r="K74" s="102">
        <v>0</v>
      </c>
      <c r="L74" s="102">
        <v>0</v>
      </c>
      <c r="M74" s="102">
        <v>0</v>
      </c>
      <c r="N74" s="102">
        <v>0.79166666666666696</v>
      </c>
    </row>
    <row r="75" spans="1:14" x14ac:dyDescent="0.3">
      <c r="A75" s="32" t="s">
        <v>192</v>
      </c>
      <c r="B75" s="32" t="s">
        <v>80</v>
      </c>
      <c r="C75" s="32" t="s">
        <v>113</v>
      </c>
      <c r="D75" s="32" t="s">
        <v>198</v>
      </c>
      <c r="E75" s="32" t="s">
        <v>11</v>
      </c>
      <c r="F75" s="36" t="s">
        <v>12</v>
      </c>
      <c r="G75" s="33" t="s">
        <v>146</v>
      </c>
      <c r="H75" s="33" t="s">
        <v>138</v>
      </c>
      <c r="I75" s="32" t="str">
        <f t="shared" si="2"/>
        <v>Level of difficulties - walking : A lot of difficulty</v>
      </c>
      <c r="J75" s="32" t="str">
        <f t="shared" si="3"/>
        <v>Level of difficulties - walking : A lot of difficultyLebanese</v>
      </c>
      <c r="K75" s="102">
        <v>0.38498657286037902</v>
      </c>
      <c r="L75" s="102">
        <v>0.35655865605491599</v>
      </c>
      <c r="M75" s="102">
        <v>0.436822097485492</v>
      </c>
      <c r="N75" s="102">
        <v>0.31766303544052399</v>
      </c>
    </row>
    <row r="76" spans="1:14" x14ac:dyDescent="0.3">
      <c r="A76" s="32" t="s">
        <v>192</v>
      </c>
      <c r="B76" s="32" t="s">
        <v>80</v>
      </c>
      <c r="C76" s="32" t="s">
        <v>113</v>
      </c>
      <c r="D76" s="32" t="s">
        <v>198</v>
      </c>
      <c r="E76" s="32" t="s">
        <v>11</v>
      </c>
      <c r="F76" s="36" t="s">
        <v>12</v>
      </c>
      <c r="G76" s="33" t="s">
        <v>146</v>
      </c>
      <c r="H76" s="33" t="s">
        <v>139</v>
      </c>
      <c r="I76" s="32" t="str">
        <f t="shared" si="2"/>
        <v>Level of difficulties - walking : Cannot do at all</v>
      </c>
      <c r="J76" s="32" t="str">
        <f t="shared" si="3"/>
        <v>Level of difficulties - walking : Cannot do at allLebanese</v>
      </c>
      <c r="K76" s="102">
        <v>0.102269027443319</v>
      </c>
      <c r="L76" s="102">
        <v>6.2592865399699896E-2</v>
      </c>
      <c r="M76" s="102">
        <v>7.7834359629933902E-2</v>
      </c>
      <c r="N76" s="102">
        <v>8.1078864604567605E-2</v>
      </c>
    </row>
    <row r="77" spans="1:14" x14ac:dyDescent="0.3">
      <c r="A77" s="32" t="s">
        <v>192</v>
      </c>
      <c r="B77" s="32" t="s">
        <v>80</v>
      </c>
      <c r="C77" s="32" t="s">
        <v>113</v>
      </c>
      <c r="D77" s="32" t="s">
        <v>198</v>
      </c>
      <c r="E77" s="32" t="s">
        <v>11</v>
      </c>
      <c r="F77" s="36" t="s">
        <v>12</v>
      </c>
      <c r="G77" s="33" t="s">
        <v>146</v>
      </c>
      <c r="H77" s="33" t="s">
        <v>137</v>
      </c>
      <c r="I77" s="32" t="str">
        <f t="shared" si="2"/>
        <v>Level of difficulties - walking : Some difficulty</v>
      </c>
      <c r="J77" s="32" t="str">
        <f t="shared" si="3"/>
        <v>Level of difficulties - walking : Some difficultyLebanese</v>
      </c>
      <c r="K77" s="102">
        <v>0.51274439969630103</v>
      </c>
      <c r="L77" s="102">
        <v>0.58084847854538502</v>
      </c>
      <c r="M77" s="102">
        <v>0.48534354288457399</v>
      </c>
      <c r="N77" s="102">
        <v>0.60125809995490798</v>
      </c>
    </row>
    <row r="78" spans="1:14" x14ac:dyDescent="0.3">
      <c r="A78" s="32" t="s">
        <v>192</v>
      </c>
      <c r="B78" s="32" t="s">
        <v>80</v>
      </c>
      <c r="C78" s="32" t="s">
        <v>113</v>
      </c>
      <c r="D78" s="32" t="s">
        <v>198</v>
      </c>
      <c r="E78" s="32" t="s">
        <v>11</v>
      </c>
      <c r="F78" s="36" t="s">
        <v>12</v>
      </c>
      <c r="G78" s="33" t="s">
        <v>146</v>
      </c>
      <c r="H78" s="33" t="s">
        <v>8</v>
      </c>
      <c r="I78" s="32" t="str">
        <f t="shared" si="2"/>
        <v>Level of difficulties - walking : Don't know</v>
      </c>
      <c r="J78" s="32" t="str">
        <f t="shared" si="3"/>
        <v>Level of difficulties - walking : Don't knowLebanese</v>
      </c>
      <c r="K78" s="102">
        <v>0</v>
      </c>
      <c r="L78" s="102">
        <v>0</v>
      </c>
      <c r="M78" s="102">
        <v>0</v>
      </c>
      <c r="N78" s="102">
        <v>0</v>
      </c>
    </row>
    <row r="79" spans="1:14" x14ac:dyDescent="0.3">
      <c r="A79" s="32" t="s">
        <v>192</v>
      </c>
      <c r="B79" s="32" t="s">
        <v>80</v>
      </c>
      <c r="C79" s="32" t="s">
        <v>113</v>
      </c>
      <c r="D79" s="32" t="s">
        <v>198</v>
      </c>
      <c r="E79" s="32" t="s">
        <v>11</v>
      </c>
      <c r="F79" s="36" t="s">
        <v>49</v>
      </c>
      <c r="G79" s="33" t="s">
        <v>146</v>
      </c>
      <c r="H79" s="33" t="s">
        <v>138</v>
      </c>
      <c r="I79" s="32" t="str">
        <f t="shared" si="2"/>
        <v>Level of difficulties - walking : A lot of difficulty</v>
      </c>
      <c r="J79" s="32" t="str">
        <f t="shared" si="3"/>
        <v>Level of difficulties - walking : A lot of difficultyMigrants</v>
      </c>
      <c r="K79" s="102">
        <v>0.38888888888888901</v>
      </c>
      <c r="L79" s="102">
        <v>0.23529411764705899</v>
      </c>
      <c r="M79" s="102">
        <v>0</v>
      </c>
      <c r="N79" s="102">
        <v>0</v>
      </c>
    </row>
    <row r="80" spans="1:14" x14ac:dyDescent="0.3">
      <c r="A80" s="32" t="s">
        <v>192</v>
      </c>
      <c r="B80" s="32" t="s">
        <v>80</v>
      </c>
      <c r="C80" s="32" t="s">
        <v>113</v>
      </c>
      <c r="D80" s="32" t="s">
        <v>198</v>
      </c>
      <c r="E80" s="32" t="s">
        <v>11</v>
      </c>
      <c r="F80" s="36" t="s">
        <v>49</v>
      </c>
      <c r="G80" s="33" t="s">
        <v>146</v>
      </c>
      <c r="H80" s="33" t="s">
        <v>139</v>
      </c>
      <c r="I80" s="32" t="str">
        <f t="shared" si="2"/>
        <v>Level of difficulties - walking : Cannot do at all</v>
      </c>
      <c r="J80" s="32" t="str">
        <f t="shared" si="3"/>
        <v>Level of difficulties - walking : Cannot do at allMigrants</v>
      </c>
      <c r="K80" s="102">
        <v>0.61111111111111105</v>
      </c>
      <c r="L80" s="102">
        <v>0</v>
      </c>
      <c r="M80" s="102">
        <v>0.28571428571428598</v>
      </c>
      <c r="N80" s="102">
        <v>0.4</v>
      </c>
    </row>
    <row r="81" spans="1:15" x14ac:dyDescent="0.3">
      <c r="A81" s="32" t="s">
        <v>192</v>
      </c>
      <c r="B81" s="32" t="s">
        <v>80</v>
      </c>
      <c r="C81" s="32" t="s">
        <v>113</v>
      </c>
      <c r="D81" s="32" t="s">
        <v>198</v>
      </c>
      <c r="E81" s="32" t="s">
        <v>11</v>
      </c>
      <c r="F81" s="36" t="s">
        <v>49</v>
      </c>
      <c r="G81" s="33" t="s">
        <v>146</v>
      </c>
      <c r="H81" s="33" t="s">
        <v>137</v>
      </c>
      <c r="I81" s="32" t="str">
        <f t="shared" si="2"/>
        <v>Level of difficulties - walking : Some difficulty</v>
      </c>
      <c r="J81" s="32" t="str">
        <f t="shared" si="3"/>
        <v>Level of difficulties - walking : Some difficultyMigrants</v>
      </c>
      <c r="K81" s="102">
        <v>0</v>
      </c>
      <c r="L81" s="102">
        <v>0.76470588235294101</v>
      </c>
      <c r="M81" s="102">
        <v>0.71428571428571397</v>
      </c>
      <c r="N81" s="102">
        <v>0.6</v>
      </c>
    </row>
    <row r="82" spans="1:15" x14ac:dyDescent="0.3">
      <c r="A82" s="32" t="s">
        <v>192</v>
      </c>
      <c r="B82" s="32" t="s">
        <v>80</v>
      </c>
      <c r="C82" s="32" t="s">
        <v>113</v>
      </c>
      <c r="D82" s="32" t="s">
        <v>198</v>
      </c>
      <c r="E82" s="32" t="s">
        <v>11</v>
      </c>
      <c r="F82" s="36" t="s">
        <v>49</v>
      </c>
      <c r="G82" s="33" t="s">
        <v>146</v>
      </c>
      <c r="H82" s="33" t="s">
        <v>8</v>
      </c>
      <c r="I82" s="32" t="str">
        <f t="shared" si="2"/>
        <v>Level of difficulties - walking : Don't know</v>
      </c>
      <c r="J82" s="32" t="str">
        <f t="shared" si="3"/>
        <v>Level of difficulties - walking : Don't knowMigrants</v>
      </c>
      <c r="K82" s="102">
        <v>0</v>
      </c>
      <c r="L82" s="102">
        <v>0</v>
      </c>
      <c r="M82" s="102">
        <v>0</v>
      </c>
      <c r="N82" s="102">
        <v>0</v>
      </c>
    </row>
    <row r="83" spans="1:15" x14ac:dyDescent="0.3">
      <c r="A83" s="32" t="s">
        <v>192</v>
      </c>
      <c r="B83" s="32" t="s">
        <v>80</v>
      </c>
      <c r="C83" s="32" t="s">
        <v>113</v>
      </c>
      <c r="D83" s="32" t="s">
        <v>198</v>
      </c>
      <c r="E83" s="32" t="s">
        <v>11</v>
      </c>
      <c r="F83" s="36" t="s">
        <v>13</v>
      </c>
      <c r="G83" s="33" t="s">
        <v>146</v>
      </c>
      <c r="H83" s="33" t="s">
        <v>138</v>
      </c>
      <c r="I83" s="32" t="str">
        <f t="shared" si="2"/>
        <v>Level of difficulties - walking : A lot of difficulty</v>
      </c>
      <c r="J83" s="32" t="str">
        <f t="shared" si="3"/>
        <v>Level of difficulties - walking : A lot of difficultyPRL</v>
      </c>
      <c r="K83" s="102">
        <v>0.5</v>
      </c>
      <c r="L83" s="102">
        <v>0.415584415584416</v>
      </c>
      <c r="M83" s="102">
        <v>0</v>
      </c>
      <c r="N83" s="102">
        <v>0.26315789473684198</v>
      </c>
    </row>
    <row r="84" spans="1:15" x14ac:dyDescent="0.3">
      <c r="A84" s="32" t="s">
        <v>192</v>
      </c>
      <c r="B84" s="32" t="s">
        <v>80</v>
      </c>
      <c r="C84" s="32" t="s">
        <v>113</v>
      </c>
      <c r="D84" s="32" t="s">
        <v>198</v>
      </c>
      <c r="E84" s="32" t="s">
        <v>11</v>
      </c>
      <c r="F84" s="36" t="s">
        <v>13</v>
      </c>
      <c r="G84" s="33" t="s">
        <v>146</v>
      </c>
      <c r="H84" s="33" t="s">
        <v>139</v>
      </c>
      <c r="I84" s="32" t="str">
        <f t="shared" si="2"/>
        <v>Level of difficulties - walking : Cannot do at all</v>
      </c>
      <c r="J84" s="32" t="str">
        <f t="shared" si="3"/>
        <v>Level of difficulties - walking : Cannot do at allPRL</v>
      </c>
      <c r="K84" s="102">
        <v>6.6666666666666693E-2</v>
      </c>
      <c r="L84" s="102">
        <v>2.5974025974026E-2</v>
      </c>
      <c r="M84" s="102">
        <v>0.415584415584416</v>
      </c>
      <c r="N84" s="102">
        <v>3.94736842105263E-2</v>
      </c>
    </row>
    <row r="85" spans="1:15" x14ac:dyDescent="0.3">
      <c r="A85" s="32" t="s">
        <v>192</v>
      </c>
      <c r="B85" s="32" t="s">
        <v>80</v>
      </c>
      <c r="C85" s="32" t="s">
        <v>113</v>
      </c>
      <c r="D85" s="32" t="s">
        <v>198</v>
      </c>
      <c r="E85" s="32" t="s">
        <v>11</v>
      </c>
      <c r="F85" s="36" t="s">
        <v>13</v>
      </c>
      <c r="G85" s="33" t="s">
        <v>146</v>
      </c>
      <c r="H85" s="33" t="s">
        <v>137</v>
      </c>
      <c r="I85" s="32" t="str">
        <f t="shared" si="2"/>
        <v>Level of difficulties - walking : Some difficulty</v>
      </c>
      <c r="J85" s="95" t="str">
        <f t="shared" si="3"/>
        <v>Level of difficulties - walking : Some difficultyPRL</v>
      </c>
      <c r="K85" s="102">
        <v>0.43333333333333302</v>
      </c>
      <c r="L85" s="102">
        <v>0.55844155844155796</v>
      </c>
      <c r="M85" s="102">
        <v>2.5974025974026E-2</v>
      </c>
      <c r="N85" s="102">
        <v>0.69736842105263197</v>
      </c>
    </row>
    <row r="86" spans="1:15" x14ac:dyDescent="0.3">
      <c r="A86" s="32" t="s">
        <v>192</v>
      </c>
      <c r="B86" s="32" t="s">
        <v>80</v>
      </c>
      <c r="C86" s="32" t="s">
        <v>113</v>
      </c>
      <c r="D86" s="32" t="s">
        <v>198</v>
      </c>
      <c r="E86" s="32" t="s">
        <v>11</v>
      </c>
      <c r="F86" s="36" t="s">
        <v>13</v>
      </c>
      <c r="G86" s="33" t="s">
        <v>146</v>
      </c>
      <c r="H86" s="33" t="s">
        <v>8</v>
      </c>
      <c r="I86" s="32" t="str">
        <f t="shared" si="2"/>
        <v>Level of difficulties - walking : Don't know</v>
      </c>
      <c r="J86" s="32" t="str">
        <f t="shared" si="3"/>
        <v>Level of difficulties - walking : Don't knowPRL</v>
      </c>
      <c r="K86" s="102">
        <v>0</v>
      </c>
      <c r="L86" s="102">
        <v>0</v>
      </c>
      <c r="M86" s="102">
        <v>0</v>
      </c>
      <c r="N86" s="102">
        <v>0</v>
      </c>
    </row>
    <row r="87" spans="1:15" x14ac:dyDescent="0.3">
      <c r="A87" s="32" t="s">
        <v>192</v>
      </c>
      <c r="B87" s="32" t="s">
        <v>80</v>
      </c>
      <c r="C87" s="32" t="s">
        <v>113</v>
      </c>
      <c r="D87" s="32" t="s">
        <v>198</v>
      </c>
      <c r="E87" s="32" t="s">
        <v>11</v>
      </c>
      <c r="F87" s="36" t="s">
        <v>12</v>
      </c>
      <c r="G87" s="33" t="s">
        <v>160</v>
      </c>
      <c r="H87" s="33" t="s">
        <v>138</v>
      </c>
      <c r="I87" s="32" t="str">
        <f t="shared" si="2"/>
        <v>Level of difficulties - remembering : A lot of difficulty</v>
      </c>
      <c r="J87" s="32" t="str">
        <f t="shared" si="3"/>
        <v>Level of difficulties - remembering : A lot of difficultyLebanese</v>
      </c>
      <c r="K87" s="72">
        <v>0.60854644820820902</v>
      </c>
      <c r="L87" s="72">
        <v>0.53395077814708003</v>
      </c>
      <c r="M87" s="72">
        <v>0.46551935862091498</v>
      </c>
      <c r="N87" s="72">
        <v>0.49052808068211401</v>
      </c>
      <c r="O87" s="72"/>
    </row>
    <row r="88" spans="1:15" x14ac:dyDescent="0.3">
      <c r="A88" s="32" t="s">
        <v>192</v>
      </c>
      <c r="B88" s="32" t="s">
        <v>80</v>
      </c>
      <c r="C88" s="32" t="s">
        <v>113</v>
      </c>
      <c r="D88" s="32" t="s">
        <v>198</v>
      </c>
      <c r="E88" s="32" t="s">
        <v>11</v>
      </c>
      <c r="F88" s="36" t="s">
        <v>12</v>
      </c>
      <c r="G88" s="33" t="s">
        <v>160</v>
      </c>
      <c r="H88" s="33" t="s">
        <v>139</v>
      </c>
      <c r="I88" s="32" t="str">
        <f t="shared" si="2"/>
        <v>Level of difficulties - remembering : Cannot do at all</v>
      </c>
      <c r="J88" s="32" t="str">
        <f t="shared" si="3"/>
        <v>Level of difficulties - remembering : Cannot do at allLebanese</v>
      </c>
      <c r="K88" s="72">
        <v>6.9671903770421498E-2</v>
      </c>
      <c r="L88" s="72">
        <v>3.0390951855312199E-2</v>
      </c>
      <c r="M88" s="72">
        <v>0.1314761926685</v>
      </c>
      <c r="N88" s="72">
        <v>6.28078185608715E-3</v>
      </c>
      <c r="O88" s="72"/>
    </row>
    <row r="89" spans="1:15" x14ac:dyDescent="0.3">
      <c r="A89" s="32" t="s">
        <v>192</v>
      </c>
      <c r="B89" s="32" t="s">
        <v>80</v>
      </c>
      <c r="C89" s="32" t="s">
        <v>113</v>
      </c>
      <c r="D89" s="32" t="s">
        <v>198</v>
      </c>
      <c r="E89" s="32" t="s">
        <v>11</v>
      </c>
      <c r="F89" s="36" t="s">
        <v>12</v>
      </c>
      <c r="G89" s="33" t="s">
        <v>160</v>
      </c>
      <c r="H89" s="33" t="s">
        <v>137</v>
      </c>
      <c r="I89" s="32" t="str">
        <f t="shared" si="2"/>
        <v>Level of difficulties - remembering : Some difficulty</v>
      </c>
      <c r="J89" s="32" t="str">
        <f t="shared" si="3"/>
        <v>Level of difficulties - remembering : Some difficultyLebanese</v>
      </c>
      <c r="K89" s="72">
        <v>0.32178164802136999</v>
      </c>
      <c r="L89" s="72">
        <v>0.43565826999760798</v>
      </c>
      <c r="M89" s="72">
        <v>0.40300444871058499</v>
      </c>
      <c r="N89" s="72">
        <v>0.503191137461799</v>
      </c>
      <c r="O89" s="72"/>
    </row>
    <row r="90" spans="1:15" x14ac:dyDescent="0.3">
      <c r="A90" s="32" t="s">
        <v>192</v>
      </c>
      <c r="B90" s="32" t="s">
        <v>80</v>
      </c>
      <c r="C90" s="32" t="s">
        <v>113</v>
      </c>
      <c r="D90" s="32" t="s">
        <v>198</v>
      </c>
      <c r="E90" s="32" t="s">
        <v>11</v>
      </c>
      <c r="F90" s="36" t="s">
        <v>12</v>
      </c>
      <c r="G90" s="33" t="s">
        <v>160</v>
      </c>
      <c r="H90" s="33" t="s">
        <v>8</v>
      </c>
      <c r="I90" s="32" t="str">
        <f t="shared" si="2"/>
        <v>Level of difficulties - remembering : Don't know</v>
      </c>
      <c r="J90" s="32" t="str">
        <f t="shared" si="3"/>
        <v>Level of difficulties - remembering : Don't knowLebanese</v>
      </c>
      <c r="K90" s="72">
        <v>0</v>
      </c>
      <c r="L90" s="72">
        <v>0</v>
      </c>
      <c r="M90" s="72">
        <v>0</v>
      </c>
      <c r="N90" s="72">
        <v>0</v>
      </c>
      <c r="O90" s="72"/>
    </row>
    <row r="91" spans="1:15" x14ac:dyDescent="0.3">
      <c r="A91" s="32" t="s">
        <v>192</v>
      </c>
      <c r="B91" s="32" t="s">
        <v>80</v>
      </c>
      <c r="C91" s="32" t="s">
        <v>113</v>
      </c>
      <c r="D91" s="32" t="s">
        <v>198</v>
      </c>
      <c r="E91" s="32" t="s">
        <v>11</v>
      </c>
      <c r="F91" s="36" t="s">
        <v>49</v>
      </c>
      <c r="G91" s="33" t="s">
        <v>160</v>
      </c>
      <c r="H91" s="33" t="s">
        <v>138</v>
      </c>
      <c r="I91" s="32" t="str">
        <f t="shared" si="2"/>
        <v>Level of difficulties - remembering : A lot of difficulty</v>
      </c>
      <c r="J91" s="32" t="str">
        <f t="shared" si="3"/>
        <v>Level of difficulties - remembering : A lot of difficultyMigrants</v>
      </c>
      <c r="K91" s="72">
        <v>0</v>
      </c>
      <c r="L91" s="72">
        <v>0</v>
      </c>
      <c r="M91" s="72">
        <v>0</v>
      </c>
      <c r="N91" s="72">
        <v>0.25</v>
      </c>
      <c r="O91" s="72"/>
    </row>
    <row r="92" spans="1:15" x14ac:dyDescent="0.3">
      <c r="A92" s="32" t="s">
        <v>192</v>
      </c>
      <c r="B92" s="32" t="s">
        <v>80</v>
      </c>
      <c r="C92" s="32" t="s">
        <v>113</v>
      </c>
      <c r="D92" s="32" t="s">
        <v>198</v>
      </c>
      <c r="E92" s="32" t="s">
        <v>11</v>
      </c>
      <c r="F92" s="36" t="s">
        <v>49</v>
      </c>
      <c r="G92" s="33" t="s">
        <v>160</v>
      </c>
      <c r="H92" s="33" t="s">
        <v>139</v>
      </c>
      <c r="I92" s="32" t="str">
        <f t="shared" si="2"/>
        <v>Level of difficulties - remembering : Cannot do at all</v>
      </c>
      <c r="J92" s="32" t="str">
        <f t="shared" si="3"/>
        <v>Level of difficulties - remembering : Cannot do at allMigrants</v>
      </c>
      <c r="K92" s="72">
        <v>0</v>
      </c>
      <c r="L92" s="72">
        <v>0</v>
      </c>
      <c r="M92" s="72">
        <v>0</v>
      </c>
      <c r="N92" s="72">
        <v>0.25</v>
      </c>
      <c r="O92" s="72"/>
    </row>
    <row r="93" spans="1:15" x14ac:dyDescent="0.3">
      <c r="A93" s="32" t="s">
        <v>192</v>
      </c>
      <c r="B93" s="32" t="s">
        <v>80</v>
      </c>
      <c r="C93" s="32" t="s">
        <v>113</v>
      </c>
      <c r="D93" s="32" t="s">
        <v>198</v>
      </c>
      <c r="E93" s="32" t="s">
        <v>11</v>
      </c>
      <c r="F93" s="36" t="s">
        <v>49</v>
      </c>
      <c r="G93" s="33" t="s">
        <v>160</v>
      </c>
      <c r="H93" s="33" t="s">
        <v>8</v>
      </c>
      <c r="I93" s="32" t="str">
        <f t="shared" si="2"/>
        <v>Level of difficulties - remembering : Don't know</v>
      </c>
      <c r="J93" s="32" t="str">
        <f t="shared" si="3"/>
        <v>Level of difficulties - remembering : Don't knowMigrants</v>
      </c>
      <c r="K93" s="72">
        <v>0</v>
      </c>
      <c r="L93" s="72">
        <v>0</v>
      </c>
      <c r="M93" s="72">
        <v>0</v>
      </c>
      <c r="N93" s="72">
        <v>0.5</v>
      </c>
      <c r="O93" s="72"/>
    </row>
    <row r="94" spans="1:15" x14ac:dyDescent="0.3">
      <c r="A94" s="32" t="s">
        <v>192</v>
      </c>
      <c r="B94" s="32" t="s">
        <v>80</v>
      </c>
      <c r="C94" s="32" t="s">
        <v>113</v>
      </c>
      <c r="D94" s="32" t="s">
        <v>198</v>
      </c>
      <c r="E94" s="32" t="s">
        <v>11</v>
      </c>
      <c r="F94" s="36" t="s">
        <v>49</v>
      </c>
      <c r="G94" s="33" t="s">
        <v>160</v>
      </c>
      <c r="H94" s="33" t="s">
        <v>137</v>
      </c>
      <c r="I94" s="32" t="str">
        <f t="shared" si="2"/>
        <v>Level of difficulties - remembering : Some difficulty</v>
      </c>
      <c r="J94" s="32" t="str">
        <f t="shared" si="3"/>
        <v>Level of difficulties - remembering : Some difficultyMigrants</v>
      </c>
      <c r="K94" s="72">
        <v>0</v>
      </c>
      <c r="L94" s="72">
        <v>1</v>
      </c>
      <c r="M94" s="72">
        <v>0</v>
      </c>
      <c r="N94" s="72">
        <v>0</v>
      </c>
      <c r="O94" s="72"/>
    </row>
    <row r="95" spans="1:15" x14ac:dyDescent="0.3">
      <c r="A95" s="32" t="s">
        <v>192</v>
      </c>
      <c r="B95" s="32" t="s">
        <v>80</v>
      </c>
      <c r="C95" s="32" t="s">
        <v>113</v>
      </c>
      <c r="D95" s="32" t="s">
        <v>198</v>
      </c>
      <c r="E95" s="32" t="s">
        <v>11</v>
      </c>
      <c r="F95" s="36" t="s">
        <v>13</v>
      </c>
      <c r="G95" s="33" t="s">
        <v>160</v>
      </c>
      <c r="H95" s="33" t="s">
        <v>138</v>
      </c>
      <c r="I95" s="32" t="str">
        <f t="shared" si="2"/>
        <v>Level of difficulties - remembering : A lot of difficulty</v>
      </c>
      <c r="J95" s="32" t="str">
        <f t="shared" si="3"/>
        <v>Level of difficulties - remembering : A lot of difficultyPRL</v>
      </c>
      <c r="K95" s="72">
        <v>0.25</v>
      </c>
      <c r="L95" s="72">
        <v>0.66666666666666696</v>
      </c>
      <c r="M95" s="72">
        <v>0.30769230769230799</v>
      </c>
      <c r="N95" s="72">
        <v>0.42857142857142899</v>
      </c>
      <c r="O95" s="72"/>
    </row>
    <row r="96" spans="1:15" x14ac:dyDescent="0.3">
      <c r="A96" s="32" t="s">
        <v>192</v>
      </c>
      <c r="B96" s="32" t="s">
        <v>80</v>
      </c>
      <c r="C96" s="32" t="s">
        <v>113</v>
      </c>
      <c r="D96" s="32" t="s">
        <v>198</v>
      </c>
      <c r="E96" s="32" t="s">
        <v>11</v>
      </c>
      <c r="F96" s="36" t="s">
        <v>13</v>
      </c>
      <c r="G96" s="33" t="s">
        <v>160</v>
      </c>
      <c r="H96" s="33" t="s">
        <v>139</v>
      </c>
      <c r="I96" s="32" t="str">
        <f t="shared" si="2"/>
        <v>Level of difficulties - remembering : Cannot do at all</v>
      </c>
      <c r="J96" s="32" t="str">
        <f t="shared" si="3"/>
        <v>Level of difficulties - remembering : Cannot do at allPRL</v>
      </c>
      <c r="K96" s="72">
        <v>0.25</v>
      </c>
      <c r="L96" s="72">
        <v>0.33333333333333298</v>
      </c>
      <c r="M96" s="72">
        <v>0.15384615384615399</v>
      </c>
      <c r="N96" s="72">
        <v>0.57142857142857195</v>
      </c>
      <c r="O96" s="72"/>
    </row>
    <row r="97" spans="1:15" x14ac:dyDescent="0.3">
      <c r="A97" s="32" t="s">
        <v>192</v>
      </c>
      <c r="B97" s="32" t="s">
        <v>80</v>
      </c>
      <c r="C97" s="32" t="s">
        <v>113</v>
      </c>
      <c r="D97" s="32" t="s">
        <v>198</v>
      </c>
      <c r="E97" s="32" t="s">
        <v>11</v>
      </c>
      <c r="F97" s="36" t="s">
        <v>13</v>
      </c>
      <c r="G97" s="33" t="s">
        <v>160</v>
      </c>
      <c r="H97" s="33" t="s">
        <v>137</v>
      </c>
      <c r="I97" s="32" t="str">
        <f t="shared" si="2"/>
        <v>Level of difficulties - remembering : Some difficulty</v>
      </c>
      <c r="J97" s="32" t="str">
        <f t="shared" si="3"/>
        <v>Level of difficulties - remembering : Some difficultyPRL</v>
      </c>
      <c r="K97" s="72">
        <v>0.5</v>
      </c>
      <c r="L97" s="72">
        <v>0</v>
      </c>
      <c r="M97" s="72">
        <v>0.53846153846153899</v>
      </c>
      <c r="N97" s="72">
        <v>0</v>
      </c>
      <c r="O97" s="72"/>
    </row>
    <row r="98" spans="1:15" x14ac:dyDescent="0.3">
      <c r="A98" s="32" t="s">
        <v>192</v>
      </c>
      <c r="B98" s="32" t="s">
        <v>80</v>
      </c>
      <c r="C98" s="32" t="s">
        <v>113</v>
      </c>
      <c r="D98" s="32" t="s">
        <v>198</v>
      </c>
      <c r="E98" s="32" t="s">
        <v>11</v>
      </c>
      <c r="F98" s="36" t="s">
        <v>13</v>
      </c>
      <c r="G98" s="33" t="s">
        <v>160</v>
      </c>
      <c r="H98" s="33" t="s">
        <v>8</v>
      </c>
      <c r="I98" s="32" t="str">
        <f t="shared" si="2"/>
        <v>Level of difficulties - remembering : Don't know</v>
      </c>
      <c r="J98" s="32" t="str">
        <f t="shared" si="3"/>
        <v>Level of difficulties - remembering : Don't knowPRL</v>
      </c>
      <c r="K98" s="72">
        <v>0</v>
      </c>
      <c r="L98" s="72">
        <v>0</v>
      </c>
      <c r="M98" s="72">
        <v>0</v>
      </c>
      <c r="N98" s="72">
        <v>0</v>
      </c>
      <c r="O98" s="72"/>
    </row>
    <row r="99" spans="1:15" x14ac:dyDescent="0.3">
      <c r="A99" s="32" t="s">
        <v>192</v>
      </c>
      <c r="B99" s="32" t="s">
        <v>80</v>
      </c>
      <c r="C99" s="32" t="s">
        <v>113</v>
      </c>
      <c r="D99" s="32" t="s">
        <v>198</v>
      </c>
      <c r="E99" s="32" t="s">
        <v>11</v>
      </c>
      <c r="F99" s="36" t="s">
        <v>12</v>
      </c>
      <c r="G99" s="33" t="s">
        <v>161</v>
      </c>
      <c r="H99" s="33" t="s">
        <v>138</v>
      </c>
      <c r="I99" s="32" t="str">
        <f t="shared" si="2"/>
        <v>Level of difficulties - selfcare : A lot of difficulty</v>
      </c>
      <c r="J99" s="32" t="str">
        <f t="shared" si="3"/>
        <v>Level of difficulties - selfcare : A lot of difficultyLebanese</v>
      </c>
      <c r="K99" s="72">
        <v>0.44836973683793302</v>
      </c>
      <c r="L99" s="72">
        <v>0.46900187713337799</v>
      </c>
      <c r="M99" s="72">
        <v>0.284673076181435</v>
      </c>
      <c r="N99" s="72">
        <v>0.50401205880187405</v>
      </c>
      <c r="O99" s="72"/>
    </row>
    <row r="100" spans="1:15" x14ac:dyDescent="0.3">
      <c r="A100" s="32" t="s">
        <v>192</v>
      </c>
      <c r="B100" s="32" t="s">
        <v>80</v>
      </c>
      <c r="C100" s="32" t="s">
        <v>113</v>
      </c>
      <c r="D100" s="32" t="s">
        <v>198</v>
      </c>
      <c r="E100" s="32" t="s">
        <v>11</v>
      </c>
      <c r="F100" s="36" t="s">
        <v>12</v>
      </c>
      <c r="G100" s="33" t="s">
        <v>161</v>
      </c>
      <c r="H100" s="33" t="s">
        <v>139</v>
      </c>
      <c r="I100" s="32" t="str">
        <f t="shared" si="2"/>
        <v>Level of difficulties - selfcare : Cannot do at all</v>
      </c>
      <c r="J100" s="32" t="str">
        <f t="shared" si="3"/>
        <v>Level of difficulties - selfcare : Cannot do at allLebanese</v>
      </c>
      <c r="K100" s="72">
        <v>0.34302907070442701</v>
      </c>
      <c r="L100" s="72">
        <v>0.27582070573092698</v>
      </c>
      <c r="M100" s="72">
        <v>0.55254718306458595</v>
      </c>
      <c r="N100" s="72">
        <v>0.23338290089623001</v>
      </c>
      <c r="O100" s="72"/>
    </row>
    <row r="101" spans="1:15" x14ac:dyDescent="0.3">
      <c r="A101" s="32" t="s">
        <v>192</v>
      </c>
      <c r="B101" s="32" t="s">
        <v>80</v>
      </c>
      <c r="C101" s="32" t="s">
        <v>113</v>
      </c>
      <c r="D101" s="32" t="s">
        <v>198</v>
      </c>
      <c r="E101" s="32" t="s">
        <v>11</v>
      </c>
      <c r="F101" s="36" t="s">
        <v>12</v>
      </c>
      <c r="G101" s="33" t="s">
        <v>161</v>
      </c>
      <c r="H101" s="33" t="s">
        <v>137</v>
      </c>
      <c r="I101" s="32" t="str">
        <f t="shared" si="2"/>
        <v>Level of difficulties - selfcare : Some difficulty</v>
      </c>
      <c r="J101" s="32" t="str">
        <f t="shared" si="3"/>
        <v>Level of difficulties - selfcare : Some difficultyLebanese</v>
      </c>
      <c r="K101" s="72">
        <v>0.20860119245764</v>
      </c>
      <c r="L101" s="72">
        <v>0.25517741713569497</v>
      </c>
      <c r="M101" s="72">
        <v>0.16277974075398</v>
      </c>
      <c r="N101" s="72">
        <v>0.26260504030189702</v>
      </c>
      <c r="O101" s="72"/>
    </row>
    <row r="102" spans="1:15" x14ac:dyDescent="0.3">
      <c r="A102" s="32" t="s">
        <v>192</v>
      </c>
      <c r="B102" s="32" t="s">
        <v>80</v>
      </c>
      <c r="C102" s="32" t="s">
        <v>113</v>
      </c>
      <c r="D102" s="32" t="s">
        <v>198</v>
      </c>
      <c r="E102" s="32" t="s">
        <v>11</v>
      </c>
      <c r="F102" s="36" t="s">
        <v>12</v>
      </c>
      <c r="G102" s="33" t="s">
        <v>161</v>
      </c>
      <c r="H102" s="33" t="s">
        <v>8</v>
      </c>
      <c r="I102" s="32" t="str">
        <f t="shared" si="2"/>
        <v>Level of difficulties - selfcare : Don't know</v>
      </c>
      <c r="J102" s="32" t="str">
        <f t="shared" si="3"/>
        <v>Level of difficulties - selfcare : Don't knowLebanese</v>
      </c>
      <c r="K102" s="72">
        <v>0</v>
      </c>
      <c r="L102" s="72">
        <v>0</v>
      </c>
      <c r="M102" s="72">
        <v>0</v>
      </c>
      <c r="N102" s="72">
        <v>0</v>
      </c>
      <c r="O102" s="72"/>
    </row>
    <row r="103" spans="1:15" x14ac:dyDescent="0.3">
      <c r="A103" s="32" t="s">
        <v>192</v>
      </c>
      <c r="B103" s="32" t="s">
        <v>80</v>
      </c>
      <c r="C103" s="32" t="s">
        <v>113</v>
      </c>
      <c r="D103" s="32" t="s">
        <v>198</v>
      </c>
      <c r="E103" s="32" t="s">
        <v>11</v>
      </c>
      <c r="F103" s="36" t="s">
        <v>49</v>
      </c>
      <c r="G103" s="33" t="s">
        <v>161</v>
      </c>
      <c r="H103" s="33" t="s">
        <v>138</v>
      </c>
      <c r="I103" s="32" t="str">
        <f t="shared" si="2"/>
        <v>Level of difficulties - selfcare : A lot of difficulty</v>
      </c>
      <c r="J103" s="32" t="str">
        <f t="shared" si="3"/>
        <v>Level of difficulties - selfcare : A lot of difficultyMigrants</v>
      </c>
      <c r="K103" s="72">
        <v>1</v>
      </c>
      <c r="L103" s="72">
        <v>0</v>
      </c>
      <c r="M103" s="72">
        <v>0</v>
      </c>
      <c r="N103" s="72">
        <v>0.33333333333333298</v>
      </c>
      <c r="O103" s="72"/>
    </row>
    <row r="104" spans="1:15" x14ac:dyDescent="0.3">
      <c r="A104" s="32" t="s">
        <v>192</v>
      </c>
      <c r="B104" s="32" t="s">
        <v>80</v>
      </c>
      <c r="C104" s="32" t="s">
        <v>113</v>
      </c>
      <c r="D104" s="32" t="s">
        <v>198</v>
      </c>
      <c r="E104" s="32" t="s">
        <v>11</v>
      </c>
      <c r="F104" s="36" t="s">
        <v>49</v>
      </c>
      <c r="G104" s="33" t="s">
        <v>161</v>
      </c>
      <c r="H104" s="33" t="s">
        <v>139</v>
      </c>
      <c r="I104" s="32" t="str">
        <f t="shared" si="2"/>
        <v>Level of difficulties - selfcare : Cannot do at all</v>
      </c>
      <c r="J104" s="32" t="str">
        <f t="shared" si="3"/>
        <v>Level of difficulties - selfcare : Cannot do at allMigrants</v>
      </c>
      <c r="K104" s="72">
        <v>0</v>
      </c>
      <c r="L104" s="72">
        <v>0</v>
      </c>
      <c r="M104" s="72">
        <v>0</v>
      </c>
      <c r="N104" s="72">
        <v>0.33333333333333298</v>
      </c>
      <c r="O104" s="72"/>
    </row>
    <row r="105" spans="1:15" x14ac:dyDescent="0.3">
      <c r="A105" s="32" t="s">
        <v>192</v>
      </c>
      <c r="B105" s="32" t="s">
        <v>80</v>
      </c>
      <c r="C105" s="32" t="s">
        <v>113</v>
      </c>
      <c r="D105" s="32" t="s">
        <v>198</v>
      </c>
      <c r="E105" s="32" t="s">
        <v>11</v>
      </c>
      <c r="F105" s="36" t="s">
        <v>49</v>
      </c>
      <c r="G105" s="33" t="s">
        <v>161</v>
      </c>
      <c r="H105" s="33" t="s">
        <v>137</v>
      </c>
      <c r="I105" s="32" t="str">
        <f t="shared" si="2"/>
        <v>Level of difficulties - selfcare : Some difficulty</v>
      </c>
      <c r="J105" s="32" t="str">
        <f t="shared" si="3"/>
        <v>Level of difficulties - selfcare : Some difficultyMigrants</v>
      </c>
      <c r="K105" s="72">
        <v>0</v>
      </c>
      <c r="L105" s="72">
        <v>1</v>
      </c>
      <c r="M105" s="72">
        <v>0</v>
      </c>
      <c r="N105" s="72">
        <v>0.33333333333333298</v>
      </c>
      <c r="O105" s="72"/>
    </row>
    <row r="106" spans="1:15" x14ac:dyDescent="0.3">
      <c r="A106" s="32" t="s">
        <v>192</v>
      </c>
      <c r="B106" s="32" t="s">
        <v>80</v>
      </c>
      <c r="C106" s="32" t="s">
        <v>113</v>
      </c>
      <c r="D106" s="32" t="s">
        <v>198</v>
      </c>
      <c r="E106" s="32" t="s">
        <v>11</v>
      </c>
      <c r="F106" s="36" t="s">
        <v>49</v>
      </c>
      <c r="G106" s="33" t="s">
        <v>161</v>
      </c>
      <c r="H106" s="33" t="s">
        <v>8</v>
      </c>
      <c r="I106" s="32" t="str">
        <f t="shared" si="2"/>
        <v>Level of difficulties - selfcare : Don't know</v>
      </c>
      <c r="J106" s="32" t="str">
        <f t="shared" si="3"/>
        <v>Level of difficulties - selfcare : Don't knowMigrants</v>
      </c>
      <c r="K106" s="72">
        <v>0</v>
      </c>
      <c r="L106" s="72">
        <v>0</v>
      </c>
      <c r="M106" s="72">
        <v>0</v>
      </c>
      <c r="N106" s="72">
        <v>0</v>
      </c>
      <c r="O106" s="72"/>
    </row>
    <row r="107" spans="1:15" x14ac:dyDescent="0.3">
      <c r="A107" s="32" t="s">
        <v>192</v>
      </c>
      <c r="B107" s="32" t="s">
        <v>80</v>
      </c>
      <c r="C107" s="32" t="s">
        <v>113</v>
      </c>
      <c r="D107" s="32" t="s">
        <v>198</v>
      </c>
      <c r="E107" s="32" t="s">
        <v>11</v>
      </c>
      <c r="F107" s="36" t="s">
        <v>13</v>
      </c>
      <c r="G107" s="33" t="s">
        <v>161</v>
      </c>
      <c r="H107" s="33" t="s">
        <v>138</v>
      </c>
      <c r="I107" s="32" t="str">
        <f t="shared" si="2"/>
        <v>Level of difficulties - selfcare : A lot of difficulty</v>
      </c>
      <c r="J107" s="32" t="str">
        <f t="shared" si="3"/>
        <v>Level of difficulties - selfcare : A lot of difficultyPRL</v>
      </c>
      <c r="K107" s="72">
        <v>0.2</v>
      </c>
      <c r="L107" s="72">
        <v>0.5</v>
      </c>
      <c r="M107" s="72">
        <v>0.54545454545454497</v>
      </c>
      <c r="N107" s="72">
        <v>0.28571428571428598</v>
      </c>
      <c r="O107" s="72"/>
    </row>
    <row r="108" spans="1:15" x14ac:dyDescent="0.3">
      <c r="A108" s="32" t="s">
        <v>192</v>
      </c>
      <c r="B108" s="32" t="s">
        <v>80</v>
      </c>
      <c r="C108" s="32" t="s">
        <v>113</v>
      </c>
      <c r="D108" s="32" t="s">
        <v>198</v>
      </c>
      <c r="E108" s="32" t="s">
        <v>11</v>
      </c>
      <c r="F108" s="36" t="s">
        <v>13</v>
      </c>
      <c r="G108" s="33" t="s">
        <v>161</v>
      </c>
      <c r="H108" s="33" t="s">
        <v>139</v>
      </c>
      <c r="I108" s="32" t="str">
        <f t="shared" si="2"/>
        <v>Level of difficulties - selfcare : Cannot do at all</v>
      </c>
      <c r="J108" s="32" t="str">
        <f t="shared" si="3"/>
        <v>Level of difficulties - selfcare : Cannot do at allPRL</v>
      </c>
      <c r="K108" s="72">
        <v>0.2</v>
      </c>
      <c r="L108" s="72">
        <v>0.375</v>
      </c>
      <c r="M108" s="72">
        <v>0.18181818181818199</v>
      </c>
      <c r="N108" s="72">
        <v>0.71428571428571397</v>
      </c>
      <c r="O108" s="72"/>
    </row>
    <row r="109" spans="1:15" x14ac:dyDescent="0.3">
      <c r="A109" s="32" t="s">
        <v>192</v>
      </c>
      <c r="B109" s="32" t="s">
        <v>80</v>
      </c>
      <c r="C109" s="32" t="s">
        <v>113</v>
      </c>
      <c r="D109" s="32" t="s">
        <v>198</v>
      </c>
      <c r="E109" s="32" t="s">
        <v>11</v>
      </c>
      <c r="F109" s="36" t="s">
        <v>13</v>
      </c>
      <c r="G109" s="33" t="s">
        <v>161</v>
      </c>
      <c r="H109" s="33" t="s">
        <v>137</v>
      </c>
      <c r="I109" s="32" t="str">
        <f t="shared" si="2"/>
        <v>Level of difficulties - selfcare : Some difficulty</v>
      </c>
      <c r="J109" s="32" t="str">
        <f t="shared" si="3"/>
        <v>Level of difficulties - selfcare : Some difficultyPRL</v>
      </c>
      <c r="K109" s="72">
        <v>0.6</v>
      </c>
      <c r="L109" s="72">
        <v>0.125</v>
      </c>
      <c r="M109" s="72">
        <v>0.27272727272727298</v>
      </c>
      <c r="N109" s="72">
        <v>0</v>
      </c>
      <c r="O109" s="72"/>
    </row>
    <row r="110" spans="1:15" x14ac:dyDescent="0.3">
      <c r="A110" s="32" t="s">
        <v>192</v>
      </c>
      <c r="B110" s="32" t="s">
        <v>80</v>
      </c>
      <c r="C110" s="32" t="s">
        <v>113</v>
      </c>
      <c r="D110" s="32" t="s">
        <v>198</v>
      </c>
      <c r="E110" s="32" t="s">
        <v>11</v>
      </c>
      <c r="F110" s="36" t="s">
        <v>13</v>
      </c>
      <c r="G110" s="33" t="s">
        <v>161</v>
      </c>
      <c r="H110" s="33" t="s">
        <v>8</v>
      </c>
      <c r="I110" s="32" t="str">
        <f t="shared" si="2"/>
        <v>Level of difficulties - selfcare : Don't know</v>
      </c>
      <c r="J110" s="32" t="str">
        <f t="shared" si="3"/>
        <v>Level of difficulties - selfcare : Don't knowPRL</v>
      </c>
      <c r="K110" s="72">
        <v>0</v>
      </c>
      <c r="L110" s="72">
        <v>0</v>
      </c>
      <c r="M110" s="72">
        <v>0</v>
      </c>
      <c r="N110" s="72">
        <v>0</v>
      </c>
      <c r="O110" s="72"/>
    </row>
    <row r="111" spans="1:15" x14ac:dyDescent="0.3">
      <c r="A111" s="32" t="s">
        <v>192</v>
      </c>
      <c r="B111" s="32" t="s">
        <v>80</v>
      </c>
      <c r="C111" s="32" t="s">
        <v>113</v>
      </c>
      <c r="D111" s="32" t="s">
        <v>198</v>
      </c>
      <c r="E111" s="32" t="s">
        <v>11</v>
      </c>
      <c r="F111" s="36" t="s">
        <v>12</v>
      </c>
      <c r="G111" s="33" t="s">
        <v>162</v>
      </c>
      <c r="H111" s="33" t="s">
        <v>138</v>
      </c>
      <c r="I111" s="32" t="str">
        <f t="shared" si="2"/>
        <v>Level of difficulties - communication : A lot of difficulty</v>
      </c>
      <c r="J111" s="32" t="str">
        <f t="shared" si="3"/>
        <v>Level of difficulties - communication : A lot of difficultyLebanese</v>
      </c>
      <c r="K111" s="72">
        <v>0.33412622938721298</v>
      </c>
      <c r="L111" s="72">
        <v>0.52535539316179203</v>
      </c>
      <c r="M111" s="72">
        <v>0.38513570297802602</v>
      </c>
      <c r="N111" s="72">
        <v>0.53664086781749998</v>
      </c>
      <c r="O111" s="72"/>
    </row>
    <row r="112" spans="1:15" x14ac:dyDescent="0.3">
      <c r="A112" s="32" t="s">
        <v>192</v>
      </c>
      <c r="B112" s="32" t="s">
        <v>80</v>
      </c>
      <c r="C112" s="32" t="s">
        <v>113</v>
      </c>
      <c r="D112" s="32" t="s">
        <v>198</v>
      </c>
      <c r="E112" s="32" t="s">
        <v>11</v>
      </c>
      <c r="F112" s="36" t="s">
        <v>12</v>
      </c>
      <c r="G112" s="33" t="s">
        <v>162</v>
      </c>
      <c r="H112" s="33" t="s">
        <v>139</v>
      </c>
      <c r="I112" s="32" t="str">
        <f t="shared" si="2"/>
        <v>Level of difficulties - communication : Cannot do at all</v>
      </c>
      <c r="J112" s="32" t="str">
        <f t="shared" si="3"/>
        <v>Level of difficulties - communication : Cannot do at allLebanese</v>
      </c>
      <c r="K112" s="72">
        <v>0.28694207321113502</v>
      </c>
      <c r="L112" s="72">
        <v>0.108617726962959</v>
      </c>
      <c r="M112" s="72">
        <v>0.195155150649024</v>
      </c>
      <c r="N112" s="72">
        <v>6.8669849586517201E-2</v>
      </c>
      <c r="O112" s="72"/>
    </row>
    <row r="113" spans="1:15" x14ac:dyDescent="0.3">
      <c r="A113" s="32" t="s">
        <v>192</v>
      </c>
      <c r="B113" s="32" t="s">
        <v>80</v>
      </c>
      <c r="C113" s="32" t="s">
        <v>113</v>
      </c>
      <c r="D113" s="32" t="s">
        <v>198</v>
      </c>
      <c r="E113" s="32" t="s">
        <v>11</v>
      </c>
      <c r="F113" s="36" t="s">
        <v>12</v>
      </c>
      <c r="G113" s="33" t="s">
        <v>162</v>
      </c>
      <c r="H113" s="33" t="s">
        <v>7</v>
      </c>
      <c r="I113" s="32" t="str">
        <f t="shared" si="2"/>
        <v>Level of difficulties - communication : Decline to answer</v>
      </c>
      <c r="J113" s="32" t="str">
        <f t="shared" si="3"/>
        <v>Level of difficulties - communication : Decline to answerLebanese</v>
      </c>
      <c r="K113" s="72">
        <v>0.378931697401651</v>
      </c>
      <c r="L113" s="72">
        <v>0.36602687987524901</v>
      </c>
      <c r="M113" s="72">
        <v>2.2077983555572701E-2</v>
      </c>
      <c r="N113" s="72">
        <v>3.7988413514558103E-2</v>
      </c>
      <c r="O113" s="72"/>
    </row>
    <row r="114" spans="1:15" x14ac:dyDescent="0.3">
      <c r="A114" s="32" t="s">
        <v>192</v>
      </c>
      <c r="B114" s="32" t="s">
        <v>80</v>
      </c>
      <c r="C114" s="32" t="s">
        <v>113</v>
      </c>
      <c r="D114" s="32" t="s">
        <v>198</v>
      </c>
      <c r="E114" s="32" t="s">
        <v>11</v>
      </c>
      <c r="F114" s="36" t="s">
        <v>12</v>
      </c>
      <c r="G114" s="33" t="s">
        <v>162</v>
      </c>
      <c r="H114" s="33" t="s">
        <v>8</v>
      </c>
      <c r="I114" s="32" t="str">
        <f t="shared" si="2"/>
        <v>Level of difficulties - communication : Don't know</v>
      </c>
      <c r="J114" s="95" t="str">
        <f t="shared" si="3"/>
        <v>Level of difficulties - communication : Don't knowLebanese</v>
      </c>
      <c r="K114" s="72">
        <v>0</v>
      </c>
      <c r="L114" s="72">
        <v>0</v>
      </c>
      <c r="M114" s="72">
        <v>0.39763116281737698</v>
      </c>
      <c r="N114" s="72">
        <v>0.35670086908142401</v>
      </c>
      <c r="O114" s="72"/>
    </row>
    <row r="115" spans="1:15" x14ac:dyDescent="0.3">
      <c r="A115" s="32" t="s">
        <v>192</v>
      </c>
      <c r="B115" s="32" t="s">
        <v>80</v>
      </c>
      <c r="C115" s="32" t="s">
        <v>113</v>
      </c>
      <c r="D115" s="32" t="s">
        <v>198</v>
      </c>
      <c r="E115" s="32" t="s">
        <v>11</v>
      </c>
      <c r="F115" s="36" t="s">
        <v>12</v>
      </c>
      <c r="G115" s="33" t="s">
        <v>162</v>
      </c>
      <c r="H115" s="33" t="s">
        <v>137</v>
      </c>
      <c r="I115" s="32" t="str">
        <f t="shared" si="2"/>
        <v>Level of difficulties - communication : Some difficulty</v>
      </c>
      <c r="J115" s="95" t="str">
        <f t="shared" si="3"/>
        <v>Level of difficulties - communication : Some difficultyLebanese</v>
      </c>
      <c r="K115" s="72">
        <v>0</v>
      </c>
      <c r="L115" s="72">
        <v>0</v>
      </c>
      <c r="M115" s="72">
        <v>0</v>
      </c>
      <c r="N115" s="72">
        <v>0</v>
      </c>
      <c r="O115" s="72"/>
    </row>
    <row r="116" spans="1:15" x14ac:dyDescent="0.3">
      <c r="A116" s="32" t="s">
        <v>192</v>
      </c>
      <c r="B116" s="32" t="s">
        <v>80</v>
      </c>
      <c r="C116" s="32" t="s">
        <v>113</v>
      </c>
      <c r="D116" s="32" t="s">
        <v>198</v>
      </c>
      <c r="E116" s="32" t="s">
        <v>11</v>
      </c>
      <c r="F116" s="36" t="s">
        <v>49</v>
      </c>
      <c r="G116" s="33" t="s">
        <v>162</v>
      </c>
      <c r="H116" s="33" t="s">
        <v>138</v>
      </c>
      <c r="I116" s="32" t="str">
        <f t="shared" si="2"/>
        <v>Level of difficulties - communication : A lot of difficulty</v>
      </c>
      <c r="J116" s="95" t="str">
        <f t="shared" si="3"/>
        <v>Level of difficulties - communication : A lot of difficultyMigrants</v>
      </c>
      <c r="K116" s="72">
        <v>1</v>
      </c>
      <c r="L116" s="72">
        <v>0.33333333333333298</v>
      </c>
      <c r="M116" s="72">
        <v>0</v>
      </c>
      <c r="N116" s="72">
        <v>0</v>
      </c>
      <c r="O116" s="72"/>
    </row>
    <row r="117" spans="1:15" x14ac:dyDescent="0.3">
      <c r="A117" s="32" t="s">
        <v>192</v>
      </c>
      <c r="B117" s="32" t="s">
        <v>80</v>
      </c>
      <c r="C117" s="32" t="s">
        <v>113</v>
      </c>
      <c r="D117" s="32" t="s">
        <v>198</v>
      </c>
      <c r="E117" s="32" t="s">
        <v>11</v>
      </c>
      <c r="F117" s="36" t="s">
        <v>49</v>
      </c>
      <c r="G117" s="33" t="s">
        <v>162</v>
      </c>
      <c r="H117" s="33" t="s">
        <v>139</v>
      </c>
      <c r="I117" s="32" t="str">
        <f t="shared" si="2"/>
        <v>Level of difficulties - communication : Cannot do at all</v>
      </c>
      <c r="J117" s="95" t="str">
        <f t="shared" si="3"/>
        <v>Level of difficulties - communication : Cannot do at allMigrants</v>
      </c>
      <c r="K117" s="72">
        <v>0</v>
      </c>
      <c r="L117" s="72">
        <v>0.66666666666666696</v>
      </c>
      <c r="M117" s="72">
        <v>0</v>
      </c>
      <c r="N117" s="72">
        <v>0</v>
      </c>
      <c r="O117" s="72"/>
    </row>
    <row r="118" spans="1:15" x14ac:dyDescent="0.3">
      <c r="A118" s="32" t="s">
        <v>192</v>
      </c>
      <c r="B118" s="32" t="s">
        <v>80</v>
      </c>
      <c r="C118" s="32" t="s">
        <v>113</v>
      </c>
      <c r="D118" s="32" t="s">
        <v>198</v>
      </c>
      <c r="E118" s="32" t="s">
        <v>11</v>
      </c>
      <c r="F118" s="36" t="s">
        <v>49</v>
      </c>
      <c r="G118" s="33" t="s">
        <v>162</v>
      </c>
      <c r="H118" s="33" t="s">
        <v>137</v>
      </c>
      <c r="I118" s="32" t="str">
        <f t="shared" si="2"/>
        <v>Level of difficulties - communication : Some difficulty</v>
      </c>
      <c r="J118" s="95" t="str">
        <f t="shared" si="3"/>
        <v>Level of difficulties - communication : Some difficultyMigrants</v>
      </c>
      <c r="K118" s="72">
        <v>0</v>
      </c>
      <c r="L118" s="72">
        <v>0</v>
      </c>
      <c r="M118" s="72">
        <v>0</v>
      </c>
      <c r="N118" s="72">
        <v>1</v>
      </c>
      <c r="O118" s="72"/>
    </row>
    <row r="119" spans="1:15" x14ac:dyDescent="0.3">
      <c r="A119" s="32" t="s">
        <v>192</v>
      </c>
      <c r="B119" s="32" t="s">
        <v>80</v>
      </c>
      <c r="C119" s="32" t="s">
        <v>113</v>
      </c>
      <c r="D119" s="32" t="s">
        <v>198</v>
      </c>
      <c r="E119" s="32" t="s">
        <v>11</v>
      </c>
      <c r="F119" s="36" t="s">
        <v>49</v>
      </c>
      <c r="G119" s="33" t="s">
        <v>162</v>
      </c>
      <c r="H119" s="33" t="s">
        <v>8</v>
      </c>
      <c r="I119" s="32" t="str">
        <f t="shared" si="2"/>
        <v>Level of difficulties - communication : Don't know</v>
      </c>
      <c r="J119" s="95" t="str">
        <f t="shared" si="3"/>
        <v>Level of difficulties - communication : Don't knowMigrants</v>
      </c>
      <c r="K119" s="72">
        <v>0</v>
      </c>
      <c r="L119" s="72">
        <v>0</v>
      </c>
      <c r="M119" s="72">
        <v>0</v>
      </c>
      <c r="N119" s="72">
        <v>0</v>
      </c>
      <c r="O119" s="72"/>
    </row>
    <row r="120" spans="1:15" x14ac:dyDescent="0.3">
      <c r="A120" s="32" t="s">
        <v>192</v>
      </c>
      <c r="B120" s="32" t="s">
        <v>80</v>
      </c>
      <c r="C120" s="32" t="s">
        <v>113</v>
      </c>
      <c r="D120" s="32" t="s">
        <v>198</v>
      </c>
      <c r="E120" s="32" t="s">
        <v>11</v>
      </c>
      <c r="F120" s="36" t="s">
        <v>49</v>
      </c>
      <c r="G120" s="33" t="s">
        <v>162</v>
      </c>
      <c r="H120" s="33" t="s">
        <v>137</v>
      </c>
      <c r="I120" s="32" t="str">
        <f t="shared" si="2"/>
        <v>Level of difficulties - communication : Some difficulty</v>
      </c>
      <c r="J120" s="95" t="str">
        <f t="shared" si="3"/>
        <v>Level of difficulties - communication : Some difficultyMigrants</v>
      </c>
      <c r="K120" s="72">
        <v>0</v>
      </c>
      <c r="L120" s="72">
        <v>0</v>
      </c>
      <c r="M120" s="72">
        <v>0.25</v>
      </c>
      <c r="N120" s="72">
        <v>0</v>
      </c>
      <c r="O120" s="72"/>
    </row>
    <row r="121" spans="1:15" x14ac:dyDescent="0.3">
      <c r="A121" s="32" t="s">
        <v>192</v>
      </c>
      <c r="B121" s="32" t="s">
        <v>80</v>
      </c>
      <c r="C121" s="32" t="s">
        <v>113</v>
      </c>
      <c r="D121" s="32" t="s">
        <v>198</v>
      </c>
      <c r="E121" s="32" t="s">
        <v>11</v>
      </c>
      <c r="F121" s="36" t="s">
        <v>13</v>
      </c>
      <c r="G121" s="33" t="s">
        <v>162</v>
      </c>
      <c r="H121" s="33" t="s">
        <v>138</v>
      </c>
      <c r="I121" s="32" t="str">
        <f t="shared" si="2"/>
        <v>Level of difficulties - communication : A lot of difficulty</v>
      </c>
      <c r="J121" s="95" t="str">
        <f t="shared" si="3"/>
        <v>Level of difficulties - communication : A lot of difficultyPRL</v>
      </c>
      <c r="K121" s="72">
        <v>0.5</v>
      </c>
      <c r="L121" s="72">
        <v>0.875</v>
      </c>
      <c r="M121" s="72">
        <v>0.25</v>
      </c>
      <c r="N121" s="72">
        <v>0.33333333333333298</v>
      </c>
      <c r="O121" s="72"/>
    </row>
    <row r="122" spans="1:15" x14ac:dyDescent="0.3">
      <c r="A122" s="32" t="s">
        <v>192</v>
      </c>
      <c r="B122" s="32" t="s">
        <v>80</v>
      </c>
      <c r="C122" s="32" t="s">
        <v>113</v>
      </c>
      <c r="D122" s="32" t="s">
        <v>198</v>
      </c>
      <c r="E122" s="32" t="s">
        <v>11</v>
      </c>
      <c r="F122" s="36" t="s">
        <v>13</v>
      </c>
      <c r="G122" s="33" t="s">
        <v>162</v>
      </c>
      <c r="H122" s="33" t="s">
        <v>139</v>
      </c>
      <c r="I122" s="32" t="str">
        <f t="shared" si="2"/>
        <v>Level of difficulties - communication : Cannot do at all</v>
      </c>
      <c r="J122" s="95" t="str">
        <f t="shared" si="3"/>
        <v>Level of difficulties - communication : Cannot do at allPRL</v>
      </c>
      <c r="K122" s="72">
        <v>0.5</v>
      </c>
      <c r="L122" s="72">
        <v>0.125</v>
      </c>
      <c r="M122" s="72">
        <v>0.5</v>
      </c>
      <c r="N122" s="72">
        <v>0.66666666666666696</v>
      </c>
      <c r="O122" s="72"/>
    </row>
    <row r="123" spans="1:15" x14ac:dyDescent="0.3">
      <c r="A123" s="32" t="s">
        <v>192</v>
      </c>
      <c r="B123" s="32" t="s">
        <v>80</v>
      </c>
      <c r="C123" s="32" t="s">
        <v>113</v>
      </c>
      <c r="D123" s="32" t="s">
        <v>198</v>
      </c>
      <c r="E123" s="32" t="s">
        <v>11</v>
      </c>
      <c r="F123" s="36" t="s">
        <v>13</v>
      </c>
      <c r="G123" s="33" t="s">
        <v>162</v>
      </c>
      <c r="H123" s="33" t="s">
        <v>137</v>
      </c>
      <c r="I123" s="32" t="str">
        <f t="shared" si="2"/>
        <v>Level of difficulties - communication : Some difficulty</v>
      </c>
      <c r="J123" s="95" t="str">
        <f t="shared" si="3"/>
        <v>Level of difficulties - communication : Some difficultyPRL</v>
      </c>
      <c r="K123" s="72">
        <v>0</v>
      </c>
      <c r="L123" s="72">
        <v>0</v>
      </c>
      <c r="M123" s="72">
        <v>0</v>
      </c>
      <c r="N123" s="72">
        <v>0</v>
      </c>
      <c r="O123" s="72"/>
    </row>
    <row r="124" spans="1:15" x14ac:dyDescent="0.3">
      <c r="A124" s="32" t="s">
        <v>192</v>
      </c>
      <c r="B124" s="32" t="s">
        <v>80</v>
      </c>
      <c r="C124" s="32" t="s">
        <v>113</v>
      </c>
      <c r="D124" s="32" t="s">
        <v>198</v>
      </c>
      <c r="E124" s="32" t="s">
        <v>11</v>
      </c>
      <c r="F124" s="36" t="s">
        <v>13</v>
      </c>
      <c r="G124" s="33" t="s">
        <v>162</v>
      </c>
      <c r="H124" s="33" t="s">
        <v>8</v>
      </c>
      <c r="I124" s="32" t="str">
        <f t="shared" si="2"/>
        <v>Level of difficulties - communication : Don't know</v>
      </c>
      <c r="J124" s="95" t="str">
        <f t="shared" si="3"/>
        <v>Level of difficulties - communication : Don't knowPRL</v>
      </c>
      <c r="K124" s="72">
        <v>0</v>
      </c>
      <c r="L124" s="72">
        <v>0</v>
      </c>
      <c r="M124" s="72">
        <v>0</v>
      </c>
      <c r="N124" s="72">
        <v>0</v>
      </c>
      <c r="O124" s="72"/>
    </row>
    <row r="125" spans="1:15" x14ac:dyDescent="0.3">
      <c r="A125" s="32" t="s">
        <v>192</v>
      </c>
      <c r="B125" s="32" t="s">
        <v>80</v>
      </c>
      <c r="C125" s="32" t="s">
        <v>177</v>
      </c>
      <c r="D125" s="32" t="s">
        <v>178</v>
      </c>
      <c r="E125" s="32" t="s">
        <v>11</v>
      </c>
      <c r="F125" s="36" t="s">
        <v>12</v>
      </c>
      <c r="G125" s="33" t="s">
        <v>179</v>
      </c>
      <c r="H125" s="33" t="s">
        <v>7</v>
      </c>
      <c r="I125" s="32" t="str">
        <f t="shared" si="2"/>
        <v>Civil status : Decline to answer</v>
      </c>
      <c r="J125" s="95" t="str">
        <f t="shared" si="3"/>
        <v>Civil status : Decline to answerLebanese</v>
      </c>
      <c r="K125" s="72">
        <v>1.0738880004848401E-3</v>
      </c>
      <c r="L125" s="72">
        <v>2.55321695681008E-4</v>
      </c>
      <c r="M125" s="72">
        <v>3.9422761091107497E-3</v>
      </c>
      <c r="N125" s="72">
        <v>3.2026157342390303E-2</v>
      </c>
      <c r="O125" s="72"/>
    </row>
    <row r="126" spans="1:15" x14ac:dyDescent="0.3">
      <c r="A126" s="32" t="s">
        <v>192</v>
      </c>
      <c r="B126" s="32" t="s">
        <v>80</v>
      </c>
      <c r="C126" s="32" t="s">
        <v>177</v>
      </c>
      <c r="D126" s="32" t="s">
        <v>178</v>
      </c>
      <c r="E126" s="32" t="s">
        <v>11</v>
      </c>
      <c r="F126" s="36" t="s">
        <v>12</v>
      </c>
      <c r="G126" s="33" t="s">
        <v>179</v>
      </c>
      <c r="H126" s="33" t="s">
        <v>173</v>
      </c>
      <c r="I126" s="32" t="str">
        <f t="shared" si="2"/>
        <v>Civil status : Divorced or separated</v>
      </c>
      <c r="J126" s="95" t="str">
        <f t="shared" si="3"/>
        <v>Civil status : Divorced or separatedLebanese</v>
      </c>
      <c r="K126" s="72">
        <v>2.1946090494262702E-2</v>
      </c>
      <c r="L126" s="72">
        <v>2.1513320910186599E-2</v>
      </c>
      <c r="M126" s="72">
        <v>2.1487516192303699E-2</v>
      </c>
      <c r="N126" s="72">
        <v>0.443553948340071</v>
      </c>
      <c r="O126" s="72"/>
    </row>
    <row r="127" spans="1:15" x14ac:dyDescent="0.3">
      <c r="A127" s="32" t="s">
        <v>192</v>
      </c>
      <c r="B127" s="32" t="s">
        <v>80</v>
      </c>
      <c r="C127" s="32" t="s">
        <v>177</v>
      </c>
      <c r="D127" s="32" t="s">
        <v>178</v>
      </c>
      <c r="E127" s="32" t="s">
        <v>11</v>
      </c>
      <c r="F127" s="36" t="s">
        <v>12</v>
      </c>
      <c r="G127" s="33" t="s">
        <v>179</v>
      </c>
      <c r="H127" s="33" t="s">
        <v>8</v>
      </c>
      <c r="I127" s="32" t="str">
        <f t="shared" si="2"/>
        <v>Civil status : Don't know</v>
      </c>
      <c r="J127" s="95" t="str">
        <f t="shared" si="3"/>
        <v>Civil status : Don't knowLebanese</v>
      </c>
      <c r="K127" s="72">
        <v>2.68724183704262E-4</v>
      </c>
      <c r="L127" s="72">
        <v>0</v>
      </c>
      <c r="M127" s="72">
        <v>0.43768924026891298</v>
      </c>
      <c r="N127" s="72">
        <v>1.28761461999339E-3</v>
      </c>
      <c r="O127" s="72"/>
    </row>
    <row r="128" spans="1:15" x14ac:dyDescent="0.3">
      <c r="A128" s="32" t="s">
        <v>192</v>
      </c>
      <c r="B128" s="32" t="s">
        <v>80</v>
      </c>
      <c r="C128" s="32" t="s">
        <v>177</v>
      </c>
      <c r="D128" s="32" t="s">
        <v>178</v>
      </c>
      <c r="E128" s="32" t="s">
        <v>11</v>
      </c>
      <c r="F128" s="36" t="s">
        <v>12</v>
      </c>
      <c r="G128" s="33" t="s">
        <v>179</v>
      </c>
      <c r="H128" s="33" t="s">
        <v>174</v>
      </c>
      <c r="I128" s="32" t="str">
        <f t="shared" si="2"/>
        <v>Civil status : Married</v>
      </c>
      <c r="J128" s="95" t="str">
        <f t="shared" si="3"/>
        <v>Civil status : MarriedLebanese</v>
      </c>
      <c r="K128" s="72">
        <v>0.44626872786799898</v>
      </c>
      <c r="L128" s="72">
        <v>0.47802151204369298</v>
      </c>
      <c r="M128" s="72">
        <v>2.3182561438021799E-4</v>
      </c>
      <c r="N128" s="72">
        <v>0.45808832233791502</v>
      </c>
      <c r="O128" s="72"/>
    </row>
    <row r="129" spans="1:15" x14ac:dyDescent="0.3">
      <c r="A129" s="32" t="s">
        <v>192</v>
      </c>
      <c r="B129" s="32" t="s">
        <v>80</v>
      </c>
      <c r="C129" s="32" t="s">
        <v>177</v>
      </c>
      <c r="D129" s="32" t="s">
        <v>178</v>
      </c>
      <c r="E129" s="32" t="s">
        <v>11</v>
      </c>
      <c r="F129" s="36" t="s">
        <v>12</v>
      </c>
      <c r="G129" s="33" t="s">
        <v>179</v>
      </c>
      <c r="H129" s="33" t="s">
        <v>9</v>
      </c>
      <c r="I129" s="32" t="str">
        <f t="shared" si="2"/>
        <v>Civil status : Other</v>
      </c>
      <c r="J129" s="95" t="str">
        <f t="shared" si="3"/>
        <v>Civil status : OtherLebanese</v>
      </c>
      <c r="K129" s="72">
        <v>1.52989102719583E-3</v>
      </c>
      <c r="L129" s="72">
        <v>4.8141722830404802E-4</v>
      </c>
      <c r="M129" s="72">
        <v>1.4271437851524999E-3</v>
      </c>
      <c r="N129" s="72">
        <v>6.5043957359630394E-2</v>
      </c>
      <c r="O129" s="72"/>
    </row>
    <row r="130" spans="1:15" x14ac:dyDescent="0.3">
      <c r="A130" s="32" t="s">
        <v>192</v>
      </c>
      <c r="B130" s="32" t="s">
        <v>80</v>
      </c>
      <c r="C130" s="32" t="s">
        <v>177</v>
      </c>
      <c r="D130" s="32" t="s">
        <v>178</v>
      </c>
      <c r="E130" s="32" t="s">
        <v>11</v>
      </c>
      <c r="F130" s="36" t="s">
        <v>12</v>
      </c>
      <c r="G130" s="33" t="s">
        <v>179</v>
      </c>
      <c r="H130" s="33" t="s">
        <v>175</v>
      </c>
      <c r="I130" s="32" t="str">
        <f t="shared" si="2"/>
        <v>Civil status : Single</v>
      </c>
      <c r="J130" s="95" t="str">
        <f t="shared" si="3"/>
        <v>Civil status : SingleLebanese</v>
      </c>
      <c r="K130" s="72">
        <v>0.47473057888865999</v>
      </c>
      <c r="L130" s="72">
        <v>0.41790740136654198</v>
      </c>
      <c r="M130" s="72">
        <v>0.47895340200393599</v>
      </c>
      <c r="N130" s="72">
        <v>0</v>
      </c>
      <c r="O130" s="72"/>
    </row>
    <row r="131" spans="1:15" x14ac:dyDescent="0.3">
      <c r="A131" s="32" t="s">
        <v>192</v>
      </c>
      <c r="B131" s="32" t="s">
        <v>80</v>
      </c>
      <c r="C131" s="32" t="s">
        <v>177</v>
      </c>
      <c r="D131" s="32" t="s">
        <v>178</v>
      </c>
      <c r="E131" s="32" t="s">
        <v>11</v>
      </c>
      <c r="F131" s="36" t="s">
        <v>12</v>
      </c>
      <c r="G131" s="33" t="s">
        <v>179</v>
      </c>
      <c r="H131" s="33" t="s">
        <v>176</v>
      </c>
      <c r="I131" s="32" t="str">
        <f t="shared" ref="I131:I159" si="4">CONCATENATE(G131,H131)</f>
        <v>Civil status : Widowed</v>
      </c>
      <c r="J131" s="95" t="str">
        <f t="shared" ref="J131:J137" si="5">CONCATENATE(G131,H131,F131)</f>
        <v>Civil status : WidowedLebanese</v>
      </c>
      <c r="K131" s="72">
        <v>5.4182099537692797E-2</v>
      </c>
      <c r="L131" s="72">
        <v>8.1821026755593398E-2</v>
      </c>
      <c r="M131" s="72">
        <v>5.62685960262043E-2</v>
      </c>
      <c r="N131" s="72">
        <v>0</v>
      </c>
      <c r="O131" s="72"/>
    </row>
    <row r="132" spans="1:15" x14ac:dyDescent="0.3">
      <c r="A132" s="32" t="s">
        <v>192</v>
      </c>
      <c r="B132" s="32" t="s">
        <v>80</v>
      </c>
      <c r="C132" s="32" t="s">
        <v>177</v>
      </c>
      <c r="D132" s="32" t="s">
        <v>178</v>
      </c>
      <c r="E132" s="32" t="s">
        <v>11</v>
      </c>
      <c r="F132" s="36" t="s">
        <v>49</v>
      </c>
      <c r="G132" s="33" t="s">
        <v>179</v>
      </c>
      <c r="H132" s="33" t="s">
        <v>7</v>
      </c>
      <c r="I132" s="32" t="str">
        <f t="shared" si="4"/>
        <v>Civil status : Decline to answer</v>
      </c>
      <c r="J132" s="95" t="str">
        <f t="shared" si="5"/>
        <v>Civil status : Decline to answerMigrants</v>
      </c>
      <c r="K132" s="72">
        <v>0</v>
      </c>
      <c r="L132" s="72">
        <v>0</v>
      </c>
      <c r="M132" s="72">
        <v>0</v>
      </c>
      <c r="N132" s="72">
        <v>4.5454545454545496E-3</v>
      </c>
      <c r="O132" s="72"/>
    </row>
    <row r="133" spans="1:15" x14ac:dyDescent="0.3">
      <c r="A133" s="32" t="s">
        <v>192</v>
      </c>
      <c r="B133" s="32" t="s">
        <v>80</v>
      </c>
      <c r="C133" s="32" t="s">
        <v>177</v>
      </c>
      <c r="D133" s="32" t="s">
        <v>178</v>
      </c>
      <c r="E133" s="32" t="s">
        <v>11</v>
      </c>
      <c r="F133" s="36" t="s">
        <v>49</v>
      </c>
      <c r="G133" s="33" t="s">
        <v>179</v>
      </c>
      <c r="H133" s="33" t="s">
        <v>173</v>
      </c>
      <c r="I133" s="32" t="str">
        <f t="shared" si="4"/>
        <v>Civil status : Divorced or separated</v>
      </c>
      <c r="J133" s="95" t="str">
        <f t="shared" si="5"/>
        <v>Civil status : Divorced or separatedMigrants</v>
      </c>
      <c r="K133" s="72">
        <v>2.2222222222222199E-2</v>
      </c>
      <c r="L133" s="72">
        <v>1.2500000000000001E-2</v>
      </c>
      <c r="M133" s="72">
        <v>2.5210084033613401E-2</v>
      </c>
      <c r="N133" s="72">
        <v>4.5454545454545496E-3</v>
      </c>
      <c r="O133" s="72"/>
    </row>
    <row r="134" spans="1:15" x14ac:dyDescent="0.3">
      <c r="A134" s="32" t="s">
        <v>192</v>
      </c>
      <c r="B134" s="32" t="s">
        <v>80</v>
      </c>
      <c r="C134" s="32" t="s">
        <v>177</v>
      </c>
      <c r="D134" s="32" t="s">
        <v>178</v>
      </c>
      <c r="E134" s="32" t="s">
        <v>11</v>
      </c>
      <c r="F134" s="36" t="s">
        <v>49</v>
      </c>
      <c r="G134" s="33" t="s">
        <v>179</v>
      </c>
      <c r="H134" s="33" t="s">
        <v>174</v>
      </c>
      <c r="I134" s="32" t="str">
        <f t="shared" si="4"/>
        <v>Civil status : Married</v>
      </c>
      <c r="J134" s="95" t="str">
        <f t="shared" si="5"/>
        <v>Civil status : MarriedMigrants</v>
      </c>
      <c r="K134" s="72">
        <v>0.34222222222222198</v>
      </c>
      <c r="L134" s="72">
        <v>0.60357142857142898</v>
      </c>
      <c r="M134" s="72">
        <v>0.504201680672269</v>
      </c>
      <c r="N134" s="72">
        <v>0.43181818181818199</v>
      </c>
      <c r="O134" s="72"/>
    </row>
    <row r="135" spans="1:15" x14ac:dyDescent="0.3">
      <c r="A135" s="32" t="s">
        <v>192</v>
      </c>
      <c r="B135" s="32" t="s">
        <v>80</v>
      </c>
      <c r="C135" s="32" t="s">
        <v>177</v>
      </c>
      <c r="D135" s="32" t="s">
        <v>178</v>
      </c>
      <c r="E135" s="32" t="s">
        <v>11</v>
      </c>
      <c r="F135" s="36" t="s">
        <v>49</v>
      </c>
      <c r="G135" s="33" t="s">
        <v>179</v>
      </c>
      <c r="H135" s="33" t="s">
        <v>9</v>
      </c>
      <c r="I135" s="32" t="str">
        <f>CONCATENATE(G135,H135)</f>
        <v>Civil status : Other</v>
      </c>
      <c r="J135" s="95" t="str">
        <f>CONCATENATE(G135,H135,F135)</f>
        <v>Civil status : OtherMigrants</v>
      </c>
      <c r="K135" s="72">
        <v>0</v>
      </c>
      <c r="L135" s="72">
        <v>1.78571428571429E-3</v>
      </c>
      <c r="M135" s="72">
        <v>0.44537815126050401</v>
      </c>
      <c r="N135" s="72">
        <v>0.51818181818181797</v>
      </c>
      <c r="O135" s="72"/>
    </row>
    <row r="136" spans="1:15" x14ac:dyDescent="0.3">
      <c r="A136" s="32" t="s">
        <v>192</v>
      </c>
      <c r="B136" s="32" t="s">
        <v>80</v>
      </c>
      <c r="C136" s="32" t="s">
        <v>177</v>
      </c>
      <c r="D136" s="32" t="s">
        <v>178</v>
      </c>
      <c r="E136" s="32" t="s">
        <v>11</v>
      </c>
      <c r="F136" s="36" t="s">
        <v>49</v>
      </c>
      <c r="G136" s="33" t="s">
        <v>179</v>
      </c>
      <c r="H136" s="33" t="s">
        <v>175</v>
      </c>
      <c r="I136" s="32" t="str">
        <f t="shared" si="4"/>
        <v>Civil status : Single</v>
      </c>
      <c r="J136" s="95" t="str">
        <f t="shared" si="5"/>
        <v>Civil status : SingleMigrants</v>
      </c>
      <c r="K136" s="72">
        <v>0</v>
      </c>
      <c r="L136" s="72">
        <v>0.371428571428571</v>
      </c>
      <c r="M136" s="72">
        <v>2.5210084033613401E-2</v>
      </c>
      <c r="N136" s="72">
        <v>4.0909090909090902E-2</v>
      </c>
      <c r="O136" s="72"/>
    </row>
    <row r="137" spans="1:15" x14ac:dyDescent="0.3">
      <c r="A137" s="32" t="s">
        <v>192</v>
      </c>
      <c r="B137" s="32" t="s">
        <v>80</v>
      </c>
      <c r="C137" s="32" t="s">
        <v>177</v>
      </c>
      <c r="D137" s="32" t="s">
        <v>178</v>
      </c>
      <c r="E137" s="32" t="s">
        <v>11</v>
      </c>
      <c r="F137" s="36" t="s">
        <v>49</v>
      </c>
      <c r="G137" s="33" t="s">
        <v>179</v>
      </c>
      <c r="H137" s="33" t="s">
        <v>8</v>
      </c>
      <c r="I137" s="32" t="str">
        <f t="shared" si="4"/>
        <v>Civil status : Don't know</v>
      </c>
      <c r="J137" s="95" t="str">
        <f t="shared" si="5"/>
        <v>Civil status : Don't knowMigrants</v>
      </c>
      <c r="K137" s="72"/>
      <c r="L137" s="72">
        <v>0</v>
      </c>
      <c r="M137" s="72">
        <v>0</v>
      </c>
      <c r="N137" s="72">
        <v>0</v>
      </c>
      <c r="O137" s="72"/>
    </row>
    <row r="138" spans="1:15" x14ac:dyDescent="0.3">
      <c r="A138" s="32" t="s">
        <v>192</v>
      </c>
      <c r="B138" s="32" t="s">
        <v>80</v>
      </c>
      <c r="C138" s="32" t="s">
        <v>177</v>
      </c>
      <c r="D138" s="32" t="s">
        <v>178</v>
      </c>
      <c r="E138" s="32" t="s">
        <v>11</v>
      </c>
      <c r="F138" s="36" t="s">
        <v>49</v>
      </c>
      <c r="G138" s="33" t="s">
        <v>179</v>
      </c>
      <c r="H138" s="33" t="s">
        <v>176</v>
      </c>
      <c r="I138" s="32" t="str">
        <f t="shared" si="4"/>
        <v>Civil status : Widowed</v>
      </c>
      <c r="J138" s="32" t="str">
        <f t="shared" ref="J138:J159" si="6">CONCATENATE(G138,H138,F138)</f>
        <v>Civil status : WidowedMigrants</v>
      </c>
      <c r="K138" s="72">
        <v>2.2222222222222199E-2</v>
      </c>
      <c r="L138" s="72">
        <v>1.0714285714285701E-2</v>
      </c>
      <c r="M138" s="72">
        <v>0</v>
      </c>
      <c r="N138" s="72">
        <v>0</v>
      </c>
      <c r="O138" s="72"/>
    </row>
    <row r="139" spans="1:15" x14ac:dyDescent="0.3">
      <c r="A139" s="32" t="s">
        <v>192</v>
      </c>
      <c r="B139" s="32" t="s">
        <v>80</v>
      </c>
      <c r="C139" s="32" t="s">
        <v>177</v>
      </c>
      <c r="D139" s="32" t="s">
        <v>178</v>
      </c>
      <c r="E139" s="32" t="s">
        <v>11</v>
      </c>
      <c r="F139" s="36" t="s">
        <v>13</v>
      </c>
      <c r="G139" s="33" t="s">
        <v>179</v>
      </c>
      <c r="H139" s="33" t="s">
        <v>7</v>
      </c>
      <c r="I139" s="32" t="str">
        <f t="shared" si="4"/>
        <v>Civil status : Decline to answer</v>
      </c>
      <c r="J139" s="32" t="str">
        <f t="shared" si="6"/>
        <v>Civil status : Decline to answerPRL</v>
      </c>
      <c r="K139" s="72"/>
      <c r="L139" s="72">
        <v>0</v>
      </c>
      <c r="M139" s="72">
        <v>0</v>
      </c>
      <c r="N139" s="72"/>
      <c r="O139" s="72"/>
    </row>
    <row r="140" spans="1:15" x14ac:dyDescent="0.3">
      <c r="A140" s="32" t="s">
        <v>192</v>
      </c>
      <c r="B140" s="32" t="s">
        <v>80</v>
      </c>
      <c r="C140" s="32" t="s">
        <v>177</v>
      </c>
      <c r="D140" s="32" t="s">
        <v>178</v>
      </c>
      <c r="E140" s="32" t="s">
        <v>11</v>
      </c>
      <c r="F140" s="36" t="s">
        <v>13</v>
      </c>
      <c r="G140" s="33" t="s">
        <v>179</v>
      </c>
      <c r="H140" s="33" t="s">
        <v>173</v>
      </c>
      <c r="I140" s="32" t="str">
        <f t="shared" si="4"/>
        <v>Civil status : Divorced or separated</v>
      </c>
      <c r="J140" s="32" t="str">
        <f t="shared" si="6"/>
        <v>Civil status : Divorced or separatedPRL</v>
      </c>
      <c r="K140" s="72"/>
      <c r="L140" s="72">
        <v>3.4369885433715198E-2</v>
      </c>
      <c r="M140" s="72">
        <v>2.4421593830334199E-2</v>
      </c>
      <c r="N140" s="72">
        <v>2.04081632653061E-2</v>
      </c>
      <c r="O140" s="72"/>
    </row>
    <row r="141" spans="1:15" x14ac:dyDescent="0.3">
      <c r="A141" s="32" t="s">
        <v>192</v>
      </c>
      <c r="B141" s="32" t="s">
        <v>80</v>
      </c>
      <c r="C141" s="32" t="s">
        <v>177</v>
      </c>
      <c r="D141" s="32" t="s">
        <v>178</v>
      </c>
      <c r="E141" s="32" t="s">
        <v>11</v>
      </c>
      <c r="F141" s="36" t="s">
        <v>13</v>
      </c>
      <c r="G141" s="33" t="s">
        <v>179</v>
      </c>
      <c r="H141" s="33" t="s">
        <v>8</v>
      </c>
      <c r="I141" s="32" t="str">
        <f t="shared" si="4"/>
        <v>Civil status : Don't know</v>
      </c>
      <c r="J141" s="32" t="str">
        <f t="shared" si="6"/>
        <v>Civil status : Don't knowPRL</v>
      </c>
      <c r="K141" s="72"/>
      <c r="L141" s="72">
        <v>0</v>
      </c>
      <c r="M141" s="72">
        <v>1.2853470437018E-3</v>
      </c>
      <c r="N141" s="72">
        <v>0</v>
      </c>
      <c r="O141" s="72"/>
    </row>
    <row r="142" spans="1:15" x14ac:dyDescent="0.3">
      <c r="A142" s="32" t="s">
        <v>192</v>
      </c>
      <c r="B142" s="32" t="s">
        <v>80</v>
      </c>
      <c r="C142" s="32" t="s">
        <v>177</v>
      </c>
      <c r="D142" s="32" t="s">
        <v>178</v>
      </c>
      <c r="E142" s="32" t="s">
        <v>11</v>
      </c>
      <c r="F142" s="36" t="s">
        <v>13</v>
      </c>
      <c r="G142" s="33" t="s">
        <v>179</v>
      </c>
      <c r="H142" s="33" t="s">
        <v>174</v>
      </c>
      <c r="I142" s="32" t="str">
        <f t="shared" si="4"/>
        <v>Civil status : Married</v>
      </c>
      <c r="J142" s="32" t="str">
        <f t="shared" si="6"/>
        <v>Civil status : MarriedPRL</v>
      </c>
      <c r="K142" s="72"/>
      <c r="L142" s="72">
        <v>0.435351882160393</v>
      </c>
      <c r="M142" s="72">
        <v>0.44858611825192801</v>
      </c>
      <c r="N142" s="72">
        <v>0.43002915451895002</v>
      </c>
      <c r="O142" s="72"/>
    </row>
    <row r="143" spans="1:15" x14ac:dyDescent="0.3">
      <c r="A143" s="32" t="s">
        <v>192</v>
      </c>
      <c r="B143" s="32" t="s">
        <v>80</v>
      </c>
      <c r="C143" s="32" t="s">
        <v>177</v>
      </c>
      <c r="D143" s="32" t="s">
        <v>178</v>
      </c>
      <c r="E143" s="32" t="s">
        <v>11</v>
      </c>
      <c r="F143" s="36" t="s">
        <v>13</v>
      </c>
      <c r="G143" s="33" t="s">
        <v>179</v>
      </c>
      <c r="H143" s="33" t="s">
        <v>175</v>
      </c>
      <c r="I143" s="32" t="str">
        <f t="shared" si="4"/>
        <v>Civil status : Single</v>
      </c>
      <c r="J143" s="32" t="str">
        <f t="shared" si="6"/>
        <v>Civil status : SinglePRL</v>
      </c>
      <c r="K143" s="72"/>
      <c r="L143" s="72">
        <v>0.47299509001636703</v>
      </c>
      <c r="M143" s="72">
        <v>0.48586118251928001</v>
      </c>
      <c r="N143" s="72">
        <v>0.51311953352769701</v>
      </c>
      <c r="O143" s="72"/>
    </row>
    <row r="144" spans="1:15" x14ac:dyDescent="0.3">
      <c r="A144" s="32" t="s">
        <v>192</v>
      </c>
      <c r="B144" s="32" t="s">
        <v>80</v>
      </c>
      <c r="C144" s="32" t="s">
        <v>177</v>
      </c>
      <c r="D144" s="32" t="s">
        <v>178</v>
      </c>
      <c r="E144" s="32" t="s">
        <v>11</v>
      </c>
      <c r="F144" s="36" t="s">
        <v>13</v>
      </c>
      <c r="G144" s="33" t="s">
        <v>179</v>
      </c>
      <c r="H144" s="33" t="s">
        <v>176</v>
      </c>
      <c r="I144" s="32" t="str">
        <f t="shared" si="4"/>
        <v>Civil status : Widowed</v>
      </c>
      <c r="J144" s="32" t="str">
        <f t="shared" si="6"/>
        <v>Civil status : WidowedPRL</v>
      </c>
      <c r="K144" s="72"/>
      <c r="L144" s="72">
        <v>5.72831423895254E-2</v>
      </c>
      <c r="M144" s="72">
        <v>3.9845758354755803E-2</v>
      </c>
      <c r="N144" s="72">
        <v>3.64431486880466E-2</v>
      </c>
      <c r="O144" s="72"/>
    </row>
    <row r="145" spans="1:15" x14ac:dyDescent="0.3">
      <c r="A145" s="32" t="s">
        <v>192</v>
      </c>
      <c r="B145" s="32" t="s">
        <v>80</v>
      </c>
      <c r="C145" s="32" t="s">
        <v>217</v>
      </c>
      <c r="D145" s="32"/>
      <c r="E145" s="32" t="s">
        <v>11</v>
      </c>
      <c r="F145" s="36" t="s">
        <v>12</v>
      </c>
      <c r="G145" s="33" t="s">
        <v>224</v>
      </c>
      <c r="H145" s="33" t="s">
        <v>219</v>
      </c>
      <c r="I145" s="32" t="str">
        <f t="shared" si="4"/>
        <v>Head of household gender : HH co-headed by 2 females</v>
      </c>
      <c r="J145" s="32" t="str">
        <f t="shared" si="6"/>
        <v>Head of household gender : HH co-headed by 2 femalesLebanese</v>
      </c>
      <c r="K145" s="72">
        <v>0</v>
      </c>
      <c r="L145" s="73">
        <v>2.30888253946499E-3</v>
      </c>
      <c r="M145" s="73">
        <v>1.3426860507415399E-3</v>
      </c>
      <c r="N145" s="100">
        <v>0</v>
      </c>
      <c r="O145" s="72"/>
    </row>
    <row r="146" spans="1:15" x14ac:dyDescent="0.3">
      <c r="A146" s="32" t="s">
        <v>192</v>
      </c>
      <c r="B146" s="32" t="s">
        <v>80</v>
      </c>
      <c r="C146" s="32" t="s">
        <v>217</v>
      </c>
      <c r="D146" s="32"/>
      <c r="E146" s="32" t="s">
        <v>11</v>
      </c>
      <c r="F146" s="36" t="s">
        <v>12</v>
      </c>
      <c r="G146" s="33" t="s">
        <v>224</v>
      </c>
      <c r="H146" s="33" t="s">
        <v>220</v>
      </c>
      <c r="I146" s="32" t="str">
        <f t="shared" si="4"/>
        <v>Head of household gender : HH co-headed by 2 males</v>
      </c>
      <c r="J146" s="32" t="str">
        <f t="shared" si="6"/>
        <v>Head of household gender : HH co-headed by 2 malesLebanese</v>
      </c>
      <c r="K146" s="72">
        <v>0</v>
      </c>
      <c r="L146" s="73">
        <v>1.5505324877648E-3</v>
      </c>
      <c r="M146" s="73">
        <v>1.8949010316428299E-3</v>
      </c>
      <c r="N146" s="73">
        <v>2.3964247248022801E-3</v>
      </c>
      <c r="O146" s="72"/>
    </row>
    <row r="147" spans="1:15" x14ac:dyDescent="0.3">
      <c r="A147" s="32" t="s">
        <v>192</v>
      </c>
      <c r="B147" s="32" t="s">
        <v>80</v>
      </c>
      <c r="C147" s="32" t="s">
        <v>217</v>
      </c>
      <c r="D147" s="32"/>
      <c r="E147" s="32" t="s">
        <v>11</v>
      </c>
      <c r="F147" s="36" t="s">
        <v>12</v>
      </c>
      <c r="G147" s="33" t="s">
        <v>224</v>
      </c>
      <c r="H147" s="33" t="s">
        <v>221</v>
      </c>
      <c r="I147" s="32" t="str">
        <f t="shared" si="4"/>
        <v>Head of household gender : Female-headed HH</v>
      </c>
      <c r="J147" s="32" t="str">
        <f t="shared" si="6"/>
        <v>Head of household gender : Female-headed HHLebanese</v>
      </c>
      <c r="K147" s="73">
        <v>5.9908469151185697E-3</v>
      </c>
      <c r="L147" s="73">
        <v>0.30759963459991402</v>
      </c>
      <c r="M147" s="73">
        <v>0.194452940309287</v>
      </c>
      <c r="N147" s="73">
        <v>0.27212960395054298</v>
      </c>
      <c r="O147" s="72"/>
    </row>
    <row r="148" spans="1:15" x14ac:dyDescent="0.3">
      <c r="A148" s="32" t="s">
        <v>192</v>
      </c>
      <c r="B148" s="32" t="s">
        <v>80</v>
      </c>
      <c r="C148" s="32" t="s">
        <v>217</v>
      </c>
      <c r="D148" s="32"/>
      <c r="E148" s="32" t="s">
        <v>11</v>
      </c>
      <c r="F148" s="36" t="s">
        <v>12</v>
      </c>
      <c r="G148" s="33" t="s">
        <v>224</v>
      </c>
      <c r="H148" s="33" t="s">
        <v>222</v>
      </c>
      <c r="I148" s="32" t="str">
        <f t="shared" si="4"/>
        <v>Head of household gender : Male and female co-headed HH</v>
      </c>
      <c r="J148" s="32" t="str">
        <f t="shared" si="6"/>
        <v>Head of household gender : Male and female co-headed HHLebanese</v>
      </c>
      <c r="K148" s="73">
        <v>0.227720797086049</v>
      </c>
      <c r="L148" s="73">
        <v>5.5243932816502597E-2</v>
      </c>
      <c r="M148" s="73">
        <v>6.19635511590289E-2</v>
      </c>
      <c r="N148" s="73">
        <v>4.9928733502421899E-2</v>
      </c>
      <c r="O148" s="72"/>
    </row>
    <row r="149" spans="1:15" x14ac:dyDescent="0.3">
      <c r="A149" s="32" t="s">
        <v>192</v>
      </c>
      <c r="B149" s="32" t="s">
        <v>80</v>
      </c>
      <c r="C149" s="32" t="s">
        <v>217</v>
      </c>
      <c r="D149" s="32"/>
      <c r="E149" s="32" t="s">
        <v>11</v>
      </c>
      <c r="F149" s="60" t="s">
        <v>12</v>
      </c>
      <c r="G149" s="33" t="s">
        <v>224</v>
      </c>
      <c r="H149" s="33" t="s">
        <v>223</v>
      </c>
      <c r="I149" s="32" t="str">
        <f t="shared" si="4"/>
        <v>Head of household gender : Male-headed HH</v>
      </c>
      <c r="J149" s="32" t="str">
        <f t="shared" si="6"/>
        <v>Head of household gender : Male-headed HHLebanese</v>
      </c>
      <c r="K149" s="73">
        <v>3.1945841757869499E-2</v>
      </c>
      <c r="L149" s="73">
        <v>0.63329701755635404</v>
      </c>
      <c r="M149" s="73">
        <v>0.7403459214493</v>
      </c>
      <c r="N149" s="73">
        <v>0.67554523782223297</v>
      </c>
      <c r="O149" s="72"/>
    </row>
    <row r="150" spans="1:15" x14ac:dyDescent="0.3">
      <c r="A150" s="32" t="s">
        <v>192</v>
      </c>
      <c r="B150" s="32" t="s">
        <v>80</v>
      </c>
      <c r="C150" s="32" t="s">
        <v>217</v>
      </c>
      <c r="D150" s="32"/>
      <c r="E150" s="32" t="s">
        <v>11</v>
      </c>
      <c r="F150" s="36" t="s">
        <v>49</v>
      </c>
      <c r="G150" s="33" t="s">
        <v>224</v>
      </c>
      <c r="H150" s="33" t="s">
        <v>219</v>
      </c>
      <c r="I150" s="32" t="str">
        <f t="shared" si="4"/>
        <v>Head of household gender : HH co-headed by 2 females</v>
      </c>
      <c r="J150" s="32" t="str">
        <f t="shared" si="6"/>
        <v>Head of household gender : HH co-headed by 2 femalesMigrants</v>
      </c>
      <c r="K150" s="73">
        <v>0.73434251424096297</v>
      </c>
      <c r="L150" s="72">
        <v>0</v>
      </c>
      <c r="M150" s="73">
        <v>0.15</v>
      </c>
      <c r="N150" s="72">
        <v>0</v>
      </c>
      <c r="O150" s="72"/>
    </row>
    <row r="151" spans="1:15" x14ac:dyDescent="0.3">
      <c r="A151" s="32" t="s">
        <v>192</v>
      </c>
      <c r="B151" s="32" t="s">
        <v>80</v>
      </c>
      <c r="C151" s="32" t="s">
        <v>217</v>
      </c>
      <c r="D151" s="32"/>
      <c r="E151" s="32" t="s">
        <v>11</v>
      </c>
      <c r="F151" s="36" t="s">
        <v>49</v>
      </c>
      <c r="G151" s="33" t="s">
        <v>224</v>
      </c>
      <c r="H151" s="33" t="s">
        <v>220</v>
      </c>
      <c r="I151" s="32" t="str">
        <f t="shared" si="4"/>
        <v>Head of household gender : HH co-headed by 2 males</v>
      </c>
      <c r="J151" s="32" t="str">
        <f t="shared" si="6"/>
        <v>Head of household gender : HH co-headed by 2 malesMigrants</v>
      </c>
      <c r="K151" s="72">
        <v>0</v>
      </c>
      <c r="L151" s="73">
        <v>8.0645161290322596E-3</v>
      </c>
      <c r="M151" s="72">
        <v>0</v>
      </c>
      <c r="N151" s="72">
        <v>0</v>
      </c>
      <c r="O151" s="72"/>
    </row>
    <row r="152" spans="1:15" x14ac:dyDescent="0.3">
      <c r="A152" s="32" t="s">
        <v>192</v>
      </c>
      <c r="B152" s="32" t="s">
        <v>80</v>
      </c>
      <c r="C152" s="32" t="s">
        <v>217</v>
      </c>
      <c r="D152" s="32"/>
      <c r="E152" s="32" t="s">
        <v>11</v>
      </c>
      <c r="F152" s="36" t="s">
        <v>49</v>
      </c>
      <c r="G152" s="33" t="s">
        <v>224</v>
      </c>
      <c r="H152" s="33" t="s">
        <v>221</v>
      </c>
      <c r="I152" s="32" t="str">
        <f t="shared" si="4"/>
        <v>Head of household gender : Female-headed HH</v>
      </c>
      <c r="J152" s="32" t="str">
        <f t="shared" si="6"/>
        <v>Head of household gender : Female-headed HHMigrants</v>
      </c>
      <c r="K152" s="73">
        <v>0.54814814814814805</v>
      </c>
      <c r="L152" s="73">
        <v>0.244623655913978</v>
      </c>
      <c r="M152" s="72">
        <v>0</v>
      </c>
      <c r="N152" s="73">
        <v>0.54109589041095896</v>
      </c>
      <c r="O152" s="72"/>
    </row>
    <row r="153" spans="1:15" x14ac:dyDescent="0.3">
      <c r="A153" s="32" t="s">
        <v>192</v>
      </c>
      <c r="B153" s="32" t="s">
        <v>80</v>
      </c>
      <c r="C153" s="32" t="s">
        <v>217</v>
      </c>
      <c r="D153" s="32"/>
      <c r="E153" s="32" t="s">
        <v>11</v>
      </c>
      <c r="F153" s="36" t="s">
        <v>49</v>
      </c>
      <c r="G153" s="33" t="s">
        <v>224</v>
      </c>
      <c r="H153" s="33" t="s">
        <v>222</v>
      </c>
      <c r="I153" s="32" t="str">
        <f t="shared" si="4"/>
        <v>Head of household gender : Male and female co-headed HH</v>
      </c>
      <c r="J153" s="32" t="str">
        <f t="shared" si="6"/>
        <v>Head of household gender : Male and female co-headed HHMigrants</v>
      </c>
      <c r="K153" s="73">
        <v>7.4074074074074103E-3</v>
      </c>
      <c r="L153" s="73">
        <v>1.8817204301075301E-2</v>
      </c>
      <c r="M153" s="73">
        <v>0.05</v>
      </c>
      <c r="N153" s="72">
        <v>0</v>
      </c>
      <c r="O153" s="72"/>
    </row>
    <row r="154" spans="1:15" x14ac:dyDescent="0.3">
      <c r="A154" s="32" t="s">
        <v>192</v>
      </c>
      <c r="B154" s="32" t="s">
        <v>80</v>
      </c>
      <c r="C154" s="32" t="s">
        <v>217</v>
      </c>
      <c r="D154" s="32"/>
      <c r="E154" s="32" t="s">
        <v>11</v>
      </c>
      <c r="F154" s="36" t="s">
        <v>49</v>
      </c>
      <c r="G154" s="33" t="s">
        <v>224</v>
      </c>
      <c r="H154" s="33" t="s">
        <v>223</v>
      </c>
      <c r="I154" s="32" t="str">
        <f t="shared" si="4"/>
        <v>Head of household gender : Male-headed HH</v>
      </c>
      <c r="J154" s="32" t="str">
        <f t="shared" si="6"/>
        <v>Head of household gender : Male-headed HHMigrants</v>
      </c>
      <c r="K154" s="73">
        <v>0.44444444444444398</v>
      </c>
      <c r="L154" s="73">
        <v>0.728494623655914</v>
      </c>
      <c r="M154" s="73">
        <v>0.8</v>
      </c>
      <c r="N154" s="73">
        <v>0.45890410958904099</v>
      </c>
      <c r="O154" s="72"/>
    </row>
    <row r="155" spans="1:15" x14ac:dyDescent="0.3">
      <c r="A155" s="32" t="s">
        <v>192</v>
      </c>
      <c r="B155" s="32" t="s">
        <v>80</v>
      </c>
      <c r="C155" s="32" t="s">
        <v>217</v>
      </c>
      <c r="D155" s="32"/>
      <c r="E155" s="32" t="s">
        <v>11</v>
      </c>
      <c r="F155" s="36" t="s">
        <v>13</v>
      </c>
      <c r="G155" s="33" t="s">
        <v>224</v>
      </c>
      <c r="H155" s="33" t="s">
        <v>219</v>
      </c>
      <c r="I155" s="32" t="str">
        <f t="shared" si="4"/>
        <v>Head of household gender : HH co-headed by 2 females</v>
      </c>
      <c r="J155" s="32" t="str">
        <f t="shared" si="6"/>
        <v>Head of household gender : HH co-headed by 2 femalesPRL</v>
      </c>
      <c r="K155" s="72">
        <v>0</v>
      </c>
      <c r="L155" s="73">
        <v>0.25842696629213502</v>
      </c>
      <c r="M155" s="72">
        <v>0</v>
      </c>
      <c r="N155" s="73">
        <v>5.6179775280898901E-3</v>
      </c>
      <c r="O155" s="72"/>
    </row>
    <row r="156" spans="1:15" x14ac:dyDescent="0.3">
      <c r="A156" s="32" t="s">
        <v>192</v>
      </c>
      <c r="B156" s="32" t="s">
        <v>80</v>
      </c>
      <c r="C156" s="32" t="s">
        <v>217</v>
      </c>
      <c r="D156" s="32"/>
      <c r="E156" s="32" t="s">
        <v>11</v>
      </c>
      <c r="F156" s="36" t="s">
        <v>13</v>
      </c>
      <c r="G156" s="33" t="s">
        <v>224</v>
      </c>
      <c r="H156" s="33" t="s">
        <v>220</v>
      </c>
      <c r="I156" s="32" t="str">
        <f t="shared" si="4"/>
        <v>Head of household gender : HH co-headed by 2 males</v>
      </c>
      <c r="J156" s="32" t="str">
        <f t="shared" si="6"/>
        <v>Head of household gender : HH co-headed by 2 malesPRL</v>
      </c>
      <c r="K156" s="73">
        <v>9.1743119266055103E-3</v>
      </c>
      <c r="L156" s="72">
        <v>0</v>
      </c>
      <c r="M156" s="73">
        <v>4.92610837438424E-3</v>
      </c>
      <c r="N156" s="73">
        <v>0.185393258426966</v>
      </c>
      <c r="O156" s="72"/>
    </row>
    <row r="157" spans="1:15" x14ac:dyDescent="0.3">
      <c r="A157" s="32" t="s">
        <v>192</v>
      </c>
      <c r="B157" s="32" t="s">
        <v>80</v>
      </c>
      <c r="C157" s="32" t="s">
        <v>217</v>
      </c>
      <c r="D157" s="32"/>
      <c r="E157" s="32" t="s">
        <v>11</v>
      </c>
      <c r="F157" s="36" t="s">
        <v>13</v>
      </c>
      <c r="G157" s="33" t="s">
        <v>224</v>
      </c>
      <c r="H157" s="33" t="s">
        <v>221</v>
      </c>
      <c r="I157" s="32" t="str">
        <f t="shared" si="4"/>
        <v>Head of household gender : Female-headed HH</v>
      </c>
      <c r="J157" s="32" t="str">
        <f t="shared" si="6"/>
        <v>Head of household gender : Female-headed HHPRL</v>
      </c>
      <c r="K157" s="73">
        <v>0.22935779816513799</v>
      </c>
      <c r="L157" s="72">
        <v>0</v>
      </c>
      <c r="M157" s="73">
        <v>0.201970443349754</v>
      </c>
      <c r="N157" s="72">
        <v>0</v>
      </c>
      <c r="O157" s="72"/>
    </row>
    <row r="158" spans="1:15" x14ac:dyDescent="0.3">
      <c r="A158" s="32" t="s">
        <v>192</v>
      </c>
      <c r="B158" s="32" t="s">
        <v>80</v>
      </c>
      <c r="C158" s="32" t="s">
        <v>217</v>
      </c>
      <c r="D158" s="32"/>
      <c r="E158" s="32" t="s">
        <v>11</v>
      </c>
      <c r="F158" s="36" t="s">
        <v>13</v>
      </c>
      <c r="G158" s="33" t="s">
        <v>224</v>
      </c>
      <c r="H158" s="33" t="s">
        <v>222</v>
      </c>
      <c r="I158" s="32" t="str">
        <f t="shared" si="4"/>
        <v>Head of household gender : Male and female co-headed HH</v>
      </c>
      <c r="J158" s="32" t="str">
        <f t="shared" si="6"/>
        <v>Head of household gender : Male and female co-headed HHPRL</v>
      </c>
      <c r="K158" s="73">
        <v>9.1743119266055106E-2</v>
      </c>
      <c r="L158" s="73">
        <v>4.49438202247191E-2</v>
      </c>
      <c r="M158" s="73">
        <v>3.4482758620689703E-2</v>
      </c>
      <c r="N158" s="73">
        <v>5.6179775280898903E-2</v>
      </c>
      <c r="O158" s="72"/>
    </row>
    <row r="159" spans="1:15" x14ac:dyDescent="0.3">
      <c r="A159" s="32" t="s">
        <v>192</v>
      </c>
      <c r="B159" s="32" t="s">
        <v>80</v>
      </c>
      <c r="C159" s="32" t="s">
        <v>217</v>
      </c>
      <c r="D159" s="32"/>
      <c r="E159" s="32" t="s">
        <v>11</v>
      </c>
      <c r="F159" s="36" t="s">
        <v>13</v>
      </c>
      <c r="G159" s="33" t="s">
        <v>224</v>
      </c>
      <c r="H159" s="33" t="s">
        <v>223</v>
      </c>
      <c r="I159" s="32" t="str">
        <f t="shared" si="4"/>
        <v>Head of household gender : Male-headed HH</v>
      </c>
      <c r="J159" s="32" t="str">
        <f t="shared" si="6"/>
        <v>Head of household gender : Male-headed HHPRL</v>
      </c>
      <c r="K159" s="73">
        <v>0.66972477064220204</v>
      </c>
      <c r="L159" s="73">
        <v>0.69662921348314599</v>
      </c>
      <c r="M159" s="73">
        <v>0.75862068965517204</v>
      </c>
      <c r="N159" s="73">
        <v>0.75280898876404501</v>
      </c>
      <c r="O159" s="72"/>
    </row>
    <row r="160" spans="1:15" x14ac:dyDescent="0.3">
      <c r="K160" s="72"/>
      <c r="L160" s="72"/>
      <c r="M160" s="72"/>
      <c r="N160" s="72"/>
      <c r="O160" s="72"/>
    </row>
    <row r="367" spans="1:14" x14ac:dyDescent="0.3">
      <c r="A367" s="32" t="s">
        <v>192</v>
      </c>
      <c r="B367" s="32" t="s">
        <v>80</v>
      </c>
      <c r="C367" s="32" t="s">
        <v>177</v>
      </c>
      <c r="D367" s="32" t="s">
        <v>178</v>
      </c>
      <c r="E367" s="32" t="s">
        <v>11</v>
      </c>
      <c r="F367" s="36" t="s">
        <v>13</v>
      </c>
      <c r="G367" s="33" t="s">
        <v>179</v>
      </c>
      <c r="H367" s="33" t="s">
        <v>9</v>
      </c>
      <c r="I367" s="32" t="str">
        <f>CONCATENATE(G367,H367)</f>
        <v>Civil status : Other</v>
      </c>
      <c r="J367" s="95" t="str">
        <f>CONCATENATE(G367,H367,F367)</f>
        <v>Civil status : OtherPRL</v>
      </c>
      <c r="K367" s="103">
        <v>0</v>
      </c>
      <c r="L367" s="103">
        <v>0</v>
      </c>
      <c r="M367" s="103">
        <v>0</v>
      </c>
      <c r="N367" s="103">
        <v>0</v>
      </c>
    </row>
  </sheetData>
  <autoFilter ref="A1:Q367" xr:uid="{00000000-0009-0000-0000-00000500000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AH362"/>
  <sheetViews>
    <sheetView topLeftCell="J1" zoomScale="85" zoomScaleNormal="85" workbookViewId="0">
      <pane ySplit="1" topLeftCell="A26" activePane="bottomLeft" state="frozen"/>
      <selection pane="bottomLeft" activeCell="AG29" sqref="AG29"/>
    </sheetView>
  </sheetViews>
  <sheetFormatPr defaultColWidth="8.90625" defaultRowHeight="14.5" x14ac:dyDescent="0.35"/>
  <cols>
    <col min="11" max="21" width="9" style="106" bestFit="1" customWidth="1"/>
    <col min="22" max="22" width="13.90625" style="106" bestFit="1" customWidth="1"/>
    <col min="23" max="34" width="9" style="106" bestFit="1" customWidth="1"/>
  </cols>
  <sheetData>
    <row r="1" spans="1:34" s="1" customFormat="1" x14ac:dyDescent="0.35">
      <c r="A1" s="1" t="s">
        <v>41</v>
      </c>
      <c r="B1" s="1" t="s">
        <v>42</v>
      </c>
      <c r="C1" s="1" t="s">
        <v>43</v>
      </c>
      <c r="D1" s="1" t="s">
        <v>44</v>
      </c>
      <c r="E1" s="1" t="s">
        <v>0</v>
      </c>
      <c r="F1" s="1" t="s">
        <v>45</v>
      </c>
      <c r="G1" s="1" t="s">
        <v>46</v>
      </c>
      <c r="H1" s="1" t="s">
        <v>47</v>
      </c>
      <c r="I1" s="1" t="s">
        <v>48</v>
      </c>
      <c r="J1" s="2" t="s">
        <v>1</v>
      </c>
      <c r="K1" s="104" t="s">
        <v>77</v>
      </c>
      <c r="L1" s="104" t="s">
        <v>71</v>
      </c>
      <c r="M1" s="104" t="s">
        <v>51</v>
      </c>
      <c r="N1" s="104" t="s">
        <v>52</v>
      </c>
      <c r="O1" s="104" t="s">
        <v>68</v>
      </c>
      <c r="P1" s="104" t="s">
        <v>58</v>
      </c>
      <c r="Q1" s="104" t="s">
        <v>78</v>
      </c>
      <c r="R1" s="104" t="s">
        <v>74</v>
      </c>
      <c r="S1" s="104" t="s">
        <v>59</v>
      </c>
      <c r="T1" s="104" t="s">
        <v>50</v>
      </c>
      <c r="U1" s="104" t="s">
        <v>53</v>
      </c>
      <c r="V1" s="104" t="s">
        <v>79</v>
      </c>
      <c r="W1" s="104" t="s">
        <v>70</v>
      </c>
      <c r="X1" s="104" t="s">
        <v>57</v>
      </c>
      <c r="Y1" s="104" t="s">
        <v>72</v>
      </c>
      <c r="Z1" s="104" t="s">
        <v>56</v>
      </c>
      <c r="AA1" s="104" t="s">
        <v>54</v>
      </c>
      <c r="AB1" s="104" t="s">
        <v>67</v>
      </c>
      <c r="AC1" s="104" t="s">
        <v>73</v>
      </c>
      <c r="AD1" s="104" t="s">
        <v>76</v>
      </c>
      <c r="AE1" s="104" t="s">
        <v>55</v>
      </c>
      <c r="AF1" s="104" t="s">
        <v>60</v>
      </c>
      <c r="AG1" s="104" t="s">
        <v>69</v>
      </c>
      <c r="AH1" s="104" t="s">
        <v>75</v>
      </c>
    </row>
    <row r="2" spans="1:34" hidden="1" x14ac:dyDescent="0.35">
      <c r="A2" s="32" t="s">
        <v>66</v>
      </c>
      <c r="B2" s="32" t="s">
        <v>80</v>
      </c>
      <c r="C2" s="32" t="s">
        <v>81</v>
      </c>
      <c r="D2" s="32"/>
      <c r="E2" s="32" t="s">
        <v>11</v>
      </c>
      <c r="F2" s="32" t="s">
        <v>12</v>
      </c>
      <c r="G2" s="33" t="s">
        <v>85</v>
      </c>
      <c r="H2" s="54" t="s">
        <v>82</v>
      </c>
      <c r="I2" t="str">
        <f>CONCATENATE(G2,H2)</f>
        <v>Gender respondent : Female</v>
      </c>
      <c r="J2" t="str">
        <f>CONCATENATE(G2,H2,F2)</f>
        <v>Gender respondent : FemaleLebanese</v>
      </c>
      <c r="K2" s="62">
        <v>0.50833333333333297</v>
      </c>
      <c r="L2" s="62">
        <v>0.53893442622950805</v>
      </c>
      <c r="M2" s="62">
        <v>0.51580278128950696</v>
      </c>
      <c r="N2" s="62">
        <v>0.53130755064456703</v>
      </c>
      <c r="O2" s="62">
        <v>0.52551984877126601</v>
      </c>
      <c r="P2" s="62">
        <v>0.52212389380530999</v>
      </c>
      <c r="Q2" s="62">
        <v>0.51010101010101006</v>
      </c>
      <c r="R2" s="62">
        <v>0.51356238698010803</v>
      </c>
      <c r="S2" s="62">
        <v>0.51344430217669701</v>
      </c>
      <c r="T2" s="62">
        <v>0.49655172413793103</v>
      </c>
      <c r="U2" s="62">
        <v>0.52296819787985904</v>
      </c>
      <c r="V2" s="62">
        <v>0.52419354838709697</v>
      </c>
      <c r="W2" s="62">
        <v>0.54736842105263195</v>
      </c>
      <c r="X2" s="62">
        <v>0.52713178294573604</v>
      </c>
      <c r="Y2" s="62">
        <v>0.51318681318681303</v>
      </c>
      <c r="Z2" s="62">
        <v>0.52545454545454595</v>
      </c>
      <c r="AA2" s="62">
        <v>0.51004636785162305</v>
      </c>
      <c r="AB2" s="62">
        <v>0.494310998735777</v>
      </c>
      <c r="AC2" s="62">
        <v>0.51818181818181797</v>
      </c>
      <c r="AD2" s="62">
        <v>0.51959114139693396</v>
      </c>
      <c r="AE2" s="62">
        <v>0.52880658436214001</v>
      </c>
      <c r="AF2" s="62">
        <v>0.51503006012024</v>
      </c>
      <c r="AG2" s="62">
        <v>0.55533596837944699</v>
      </c>
      <c r="AH2" s="62">
        <v>0.50958904109588998</v>
      </c>
    </row>
    <row r="3" spans="1:34" hidden="1" x14ac:dyDescent="0.35">
      <c r="A3" s="32" t="s">
        <v>66</v>
      </c>
      <c r="B3" s="32" t="s">
        <v>80</v>
      </c>
      <c r="C3" s="32" t="s">
        <v>81</v>
      </c>
      <c r="D3" s="32"/>
      <c r="E3" s="32" t="s">
        <v>11</v>
      </c>
      <c r="F3" s="32" t="s">
        <v>12</v>
      </c>
      <c r="G3" s="33" t="s">
        <v>85</v>
      </c>
      <c r="H3" s="54" t="s">
        <v>83</v>
      </c>
      <c r="I3" t="str">
        <f t="shared" ref="I3:I38" si="0">CONCATENATE(G3,H3)</f>
        <v>Gender respondent : Male</v>
      </c>
      <c r="J3" t="str">
        <f t="shared" ref="J3:J32" si="1">CONCATENATE(G3,H3,F3)</f>
        <v>Gender respondent : MaleLebanese</v>
      </c>
      <c r="K3" s="62">
        <v>0.49166666666666697</v>
      </c>
      <c r="L3" s="62">
        <v>0.46106557377049201</v>
      </c>
      <c r="M3" s="62">
        <v>0.48166877370417199</v>
      </c>
      <c r="N3" s="62">
        <v>0.46869244935543303</v>
      </c>
      <c r="O3" s="62">
        <v>0.47448015122873299</v>
      </c>
      <c r="P3" s="62">
        <v>0.47787610619469001</v>
      </c>
      <c r="Q3" s="62">
        <v>0.48989898989899</v>
      </c>
      <c r="R3" s="62">
        <v>0.48643761301989102</v>
      </c>
      <c r="S3" s="62">
        <v>0.48271446862996198</v>
      </c>
      <c r="T3" s="62">
        <v>0.50344827586206897</v>
      </c>
      <c r="U3" s="62">
        <v>0.47703180212014101</v>
      </c>
      <c r="V3" s="62">
        <v>0.47419354838709699</v>
      </c>
      <c r="W3" s="62">
        <v>0.452631578947368</v>
      </c>
      <c r="X3" s="62">
        <v>0.47286821705426402</v>
      </c>
      <c r="Y3" s="62">
        <v>0.48681318681318703</v>
      </c>
      <c r="Z3" s="62">
        <v>0.47454545454545499</v>
      </c>
      <c r="AA3" s="62">
        <v>0.48995363214837701</v>
      </c>
      <c r="AB3" s="62">
        <v>0.505689001264222</v>
      </c>
      <c r="AC3" s="62">
        <v>0.48181818181818198</v>
      </c>
      <c r="AD3" s="62">
        <v>0.48040885860306598</v>
      </c>
      <c r="AE3" s="62">
        <v>0.47119341563785999</v>
      </c>
      <c r="AF3" s="62">
        <v>0.48496993987976</v>
      </c>
      <c r="AG3" s="62">
        <v>0.44466403162055301</v>
      </c>
      <c r="AH3" s="62">
        <v>0.49041095890411002</v>
      </c>
    </row>
    <row r="4" spans="1:34" hidden="1" x14ac:dyDescent="0.35">
      <c r="A4" s="32" t="s">
        <v>66</v>
      </c>
      <c r="B4" s="32" t="s">
        <v>80</v>
      </c>
      <c r="C4" s="32" t="s">
        <v>81</v>
      </c>
      <c r="D4" s="32"/>
      <c r="E4" s="32" t="s">
        <v>11</v>
      </c>
      <c r="F4" s="32" t="s">
        <v>12</v>
      </c>
      <c r="G4" s="33" t="s">
        <v>85</v>
      </c>
      <c r="H4" s="54" t="s">
        <v>84</v>
      </c>
      <c r="I4" t="str">
        <f t="shared" si="0"/>
        <v>Gender respondent : Gender non-conforming</v>
      </c>
      <c r="J4" t="str">
        <f t="shared" si="1"/>
        <v>Gender respondent : Gender non-conformingLebanese</v>
      </c>
      <c r="K4" s="62">
        <v>0</v>
      </c>
      <c r="L4" s="62">
        <v>0</v>
      </c>
      <c r="M4" s="62">
        <v>2.5284450063211101E-3</v>
      </c>
      <c r="N4" s="62">
        <v>0</v>
      </c>
      <c r="O4" s="62">
        <v>0</v>
      </c>
      <c r="P4" s="62">
        <v>0</v>
      </c>
      <c r="Q4" s="62">
        <v>0</v>
      </c>
      <c r="R4" s="105">
        <v>0</v>
      </c>
      <c r="S4" s="62">
        <v>3.8412291933418701E-3</v>
      </c>
      <c r="T4" s="105">
        <v>0</v>
      </c>
      <c r="U4" s="105">
        <v>0</v>
      </c>
      <c r="V4" s="62">
        <v>1.6129032258064501E-3</v>
      </c>
      <c r="W4" s="105">
        <v>0</v>
      </c>
      <c r="X4" s="105">
        <v>0</v>
      </c>
      <c r="Y4" s="105">
        <v>0</v>
      </c>
      <c r="Z4" s="105">
        <v>0</v>
      </c>
      <c r="AA4" s="105">
        <v>0</v>
      </c>
      <c r="AB4" s="105">
        <v>0</v>
      </c>
      <c r="AC4" s="105">
        <v>0</v>
      </c>
      <c r="AD4" s="105">
        <v>0</v>
      </c>
      <c r="AE4" s="105">
        <v>0</v>
      </c>
      <c r="AF4" s="105">
        <v>0</v>
      </c>
      <c r="AG4" s="105">
        <v>0</v>
      </c>
      <c r="AH4" s="105">
        <v>0</v>
      </c>
    </row>
    <row r="5" spans="1:34" hidden="1" x14ac:dyDescent="0.35">
      <c r="A5" s="32" t="s">
        <v>66</v>
      </c>
      <c r="B5" s="32" t="s">
        <v>80</v>
      </c>
      <c r="C5" s="32" t="s">
        <v>113</v>
      </c>
      <c r="D5" s="32"/>
      <c r="E5" s="32" t="s">
        <v>11</v>
      </c>
      <c r="F5" s="32" t="s">
        <v>12</v>
      </c>
      <c r="G5" s="37" t="s">
        <v>199</v>
      </c>
      <c r="H5" t="s">
        <v>114</v>
      </c>
      <c r="I5" t="str">
        <f t="shared" ref="I5:I17" si="2">CONCATENATE(G5,H5)</f>
        <v>Difficulties with : Seeing even if wearing glasses</v>
      </c>
      <c r="J5" t="str">
        <f t="shared" ref="J5:J17" si="3">CONCATENATE(G5,H5,F5)</f>
        <v>Difficulties with : Seeing even if wearing glassesLebanese</v>
      </c>
      <c r="K5" s="62">
        <v>0.25873362445414799</v>
      </c>
      <c r="L5" s="62">
        <v>0.184713375796178</v>
      </c>
      <c r="M5" s="62">
        <v>0.12483221476510099</v>
      </c>
      <c r="N5" s="62">
        <v>0.249518304431599</v>
      </c>
      <c r="O5" s="62">
        <v>0.194499017681729</v>
      </c>
      <c r="P5" s="62">
        <v>0.144067796610169</v>
      </c>
      <c r="Q5" s="62">
        <v>0.16911764705882401</v>
      </c>
      <c r="R5" s="62">
        <v>0.10775047258979201</v>
      </c>
      <c r="S5" s="62">
        <v>0.143437077131258</v>
      </c>
      <c r="T5" s="62">
        <v>0.14548802946593001</v>
      </c>
      <c r="U5" s="62">
        <v>0.132841328413284</v>
      </c>
      <c r="V5" s="62">
        <v>0.14431239388794601</v>
      </c>
      <c r="W5" s="62">
        <v>0.160583941605839</v>
      </c>
      <c r="X5" s="62">
        <v>0.171288743882545</v>
      </c>
      <c r="Y5" s="62">
        <v>0.12703962703962701</v>
      </c>
      <c r="Z5" s="62">
        <v>0.18525519848771299</v>
      </c>
      <c r="AA5" s="62">
        <v>0.118314424635332</v>
      </c>
      <c r="AB5" s="62">
        <v>0.161803713527851</v>
      </c>
      <c r="AC5" s="62">
        <v>0.153700189753321</v>
      </c>
      <c r="AD5" s="62">
        <v>0.129432624113475</v>
      </c>
      <c r="AE5" s="62">
        <v>0.17628541448058799</v>
      </c>
      <c r="AF5" s="62">
        <v>0.243298969072165</v>
      </c>
      <c r="AG5" s="62">
        <v>9.9137931034482804E-2</v>
      </c>
      <c r="AH5" s="62">
        <v>0.25141242937853098</v>
      </c>
    </row>
    <row r="6" spans="1:34" hidden="1" x14ac:dyDescent="0.35">
      <c r="A6" s="32" t="s">
        <v>66</v>
      </c>
      <c r="B6" s="32" t="s">
        <v>80</v>
      </c>
      <c r="C6" s="32" t="s">
        <v>113</v>
      </c>
      <c r="D6" s="32"/>
      <c r="E6" s="32" t="s">
        <v>11</v>
      </c>
      <c r="F6" s="32" t="s">
        <v>12</v>
      </c>
      <c r="G6" s="37" t="s">
        <v>199</v>
      </c>
      <c r="H6" t="s">
        <v>116</v>
      </c>
      <c r="I6" t="str">
        <f t="shared" si="2"/>
        <v>Difficulties with : Hearing, even if using a hearing aid</v>
      </c>
      <c r="J6" t="str">
        <f t="shared" si="3"/>
        <v>Difficulties with : Hearing, even if using a hearing aidLebanese</v>
      </c>
      <c r="K6" s="62">
        <v>7.4235807860262001E-2</v>
      </c>
      <c r="L6" s="62">
        <v>7.6433121019108305E-2</v>
      </c>
      <c r="M6" s="62">
        <v>2.68456375838926E-2</v>
      </c>
      <c r="N6" s="62">
        <v>9.3448940269749495E-2</v>
      </c>
      <c r="O6" s="62">
        <v>0.10609037328094301</v>
      </c>
      <c r="P6" s="62">
        <v>4.8728813559322001E-2</v>
      </c>
      <c r="Q6" s="62">
        <v>5.5147058823529403E-2</v>
      </c>
      <c r="R6" s="62">
        <v>4.9149338374291099E-2</v>
      </c>
      <c r="S6" s="62">
        <v>4.8714479025710397E-2</v>
      </c>
      <c r="T6" s="62">
        <v>6.0773480662983402E-2</v>
      </c>
      <c r="U6" s="62">
        <v>3.3210332103321E-2</v>
      </c>
      <c r="V6" s="62">
        <v>5.60271646859083E-2</v>
      </c>
      <c r="W6" s="62">
        <v>7.4817518248175202E-2</v>
      </c>
      <c r="X6" s="62">
        <v>6.0358890701468201E-2</v>
      </c>
      <c r="Y6" s="62">
        <v>5.2447552447552399E-2</v>
      </c>
      <c r="Z6" s="62">
        <v>4.3478260869565202E-2</v>
      </c>
      <c r="AA6" s="62">
        <v>5.5105348460291699E-2</v>
      </c>
      <c r="AB6" s="62">
        <v>5.8355437665782502E-2</v>
      </c>
      <c r="AC6" s="62">
        <v>7.9696394686906993E-2</v>
      </c>
      <c r="AD6" s="62">
        <v>3.7234042553191501E-2</v>
      </c>
      <c r="AE6" s="62">
        <v>6.0860440713536197E-2</v>
      </c>
      <c r="AF6" s="62">
        <v>9.2783505154639206E-2</v>
      </c>
      <c r="AG6" s="62">
        <v>3.8793103448275898E-2</v>
      </c>
      <c r="AH6" s="62">
        <v>8.4745762711864403E-2</v>
      </c>
    </row>
    <row r="7" spans="1:34" hidden="1" x14ac:dyDescent="0.35">
      <c r="A7" s="32" t="s">
        <v>66</v>
      </c>
      <c r="B7" s="32" t="s">
        <v>80</v>
      </c>
      <c r="C7" s="32" t="s">
        <v>113</v>
      </c>
      <c r="D7" s="32"/>
      <c r="E7" s="32" t="s">
        <v>11</v>
      </c>
      <c r="F7" s="32" t="s">
        <v>12</v>
      </c>
      <c r="G7" s="37" t="s">
        <v>199</v>
      </c>
      <c r="H7" t="s">
        <v>119</v>
      </c>
      <c r="I7" t="str">
        <f t="shared" si="2"/>
        <v>Difficulties with : Walking or climbing steps</v>
      </c>
      <c r="J7" t="str">
        <f t="shared" si="3"/>
        <v>Difficulties with : Walking or climbing stepsLebanese</v>
      </c>
      <c r="K7" s="62">
        <v>9.9344978165938902E-2</v>
      </c>
      <c r="L7" s="62">
        <v>9.5541401273885301E-2</v>
      </c>
      <c r="M7" s="62">
        <v>7.1140939597315406E-2</v>
      </c>
      <c r="N7" s="62">
        <v>0.114643545279383</v>
      </c>
      <c r="O7" s="62">
        <v>8.6444007858546196E-2</v>
      </c>
      <c r="P7" s="62">
        <v>7.2033898305084706E-2</v>
      </c>
      <c r="Q7" s="62">
        <v>8.0882352941176502E-2</v>
      </c>
      <c r="R7" s="62">
        <v>6.6162570888468802E-2</v>
      </c>
      <c r="S7" s="62">
        <v>8.2543978349120403E-2</v>
      </c>
      <c r="T7" s="62">
        <v>9.7605893186003698E-2</v>
      </c>
      <c r="U7" s="62">
        <v>7.1955719557195597E-2</v>
      </c>
      <c r="V7" s="62">
        <v>7.1307300509337895E-2</v>
      </c>
      <c r="W7" s="62">
        <v>0.113138686131387</v>
      </c>
      <c r="X7" s="62">
        <v>9.7879282218597097E-2</v>
      </c>
      <c r="Y7" s="62">
        <v>8.2750582750582793E-2</v>
      </c>
      <c r="Z7" s="62">
        <v>4.7258979206049101E-2</v>
      </c>
      <c r="AA7" s="62">
        <v>5.0243111831442498E-2</v>
      </c>
      <c r="AB7" s="62">
        <v>0.116710875331565</v>
      </c>
      <c r="AC7" s="62">
        <v>9.4876660341555993E-2</v>
      </c>
      <c r="AD7" s="62">
        <v>5.85106382978723E-2</v>
      </c>
      <c r="AE7" s="62">
        <v>5.2465897166841503E-2</v>
      </c>
      <c r="AF7" s="62">
        <v>8.4536082474226795E-2</v>
      </c>
      <c r="AG7" s="62">
        <v>7.5431034482758605E-2</v>
      </c>
      <c r="AH7" s="62">
        <v>0.101694915254237</v>
      </c>
    </row>
    <row r="8" spans="1:34" hidden="1" x14ac:dyDescent="0.35">
      <c r="A8" s="32" t="s">
        <v>66</v>
      </c>
      <c r="B8" s="32" t="s">
        <v>80</v>
      </c>
      <c r="C8" s="32" t="s">
        <v>113</v>
      </c>
      <c r="D8" s="32"/>
      <c r="E8" s="32" t="s">
        <v>11</v>
      </c>
      <c r="F8" s="32" t="s">
        <v>12</v>
      </c>
      <c r="G8" s="37" t="s">
        <v>199</v>
      </c>
      <c r="H8" t="s">
        <v>120</v>
      </c>
      <c r="I8" t="str">
        <f t="shared" si="2"/>
        <v>Difficulties with : Remembering or concentrating</v>
      </c>
      <c r="J8" t="str">
        <f t="shared" si="3"/>
        <v>Difficulties with : Remembering or concentratingLebanese</v>
      </c>
      <c r="K8" s="62">
        <v>1.52838427947598E-2</v>
      </c>
      <c r="L8" s="62">
        <v>1.4861995753715501E-2</v>
      </c>
      <c r="M8" s="62">
        <v>1.3422818791946299E-3</v>
      </c>
      <c r="N8" s="62">
        <v>3.17919075144509E-2</v>
      </c>
      <c r="O8" s="62">
        <v>2.35756385068762E-2</v>
      </c>
      <c r="P8" s="62">
        <v>2.6483050847457602E-2</v>
      </c>
      <c r="Q8" s="62">
        <v>9.1911764705882408E-3</v>
      </c>
      <c r="R8" s="62">
        <v>1.51228733459357E-2</v>
      </c>
      <c r="S8" s="62">
        <v>1.75913396481732E-2</v>
      </c>
      <c r="T8" s="62">
        <v>3.6832412523020298E-3</v>
      </c>
      <c r="U8" s="62">
        <v>1.66051660516605E-2</v>
      </c>
      <c r="V8" s="62">
        <v>1.6977928692699502E-2</v>
      </c>
      <c r="W8" s="62">
        <v>3.2846715328467203E-2</v>
      </c>
      <c r="X8" s="62">
        <v>2.12071778140294E-2</v>
      </c>
      <c r="Y8" s="62">
        <v>2.44755244755245E-2</v>
      </c>
      <c r="Z8" s="62">
        <v>1.8903591682419699E-3</v>
      </c>
      <c r="AA8" s="62">
        <v>8.1037277147487808E-3</v>
      </c>
      <c r="AB8" s="62">
        <v>2.3872679045092798E-2</v>
      </c>
      <c r="AC8" s="62">
        <v>2.0872865275142299E-2</v>
      </c>
      <c r="AD8" s="62">
        <v>7.09219858156028E-3</v>
      </c>
      <c r="AE8" s="62">
        <v>8.3945435466946505E-3</v>
      </c>
      <c r="AF8" s="62">
        <v>8.2474226804123696E-3</v>
      </c>
      <c r="AG8" s="62">
        <v>4.3103448275862103E-3</v>
      </c>
      <c r="AH8" s="62">
        <v>1.41242937853107E-2</v>
      </c>
    </row>
    <row r="9" spans="1:34" hidden="1" x14ac:dyDescent="0.35">
      <c r="A9" s="61" t="s">
        <v>66</v>
      </c>
      <c r="B9" s="61" t="s">
        <v>80</v>
      </c>
      <c r="C9" s="61" t="s">
        <v>113</v>
      </c>
      <c r="D9" s="61"/>
      <c r="E9" s="61" t="s">
        <v>11</v>
      </c>
      <c r="F9" s="61" t="s">
        <v>12</v>
      </c>
      <c r="G9" s="37" t="s">
        <v>199</v>
      </c>
      <c r="H9" t="s">
        <v>121</v>
      </c>
      <c r="I9" t="str">
        <f t="shared" si="2"/>
        <v>Difficulties with : Self-care, such as washing all over or dressing</v>
      </c>
      <c r="J9" t="str">
        <f t="shared" si="3"/>
        <v>Difficulties with : Self-care, such as washing all over or dressingLebanese</v>
      </c>
      <c r="K9" s="62">
        <v>1.20087336244541E-2</v>
      </c>
      <c r="L9" s="62">
        <v>2.1231422505307899E-2</v>
      </c>
      <c r="M9" s="62">
        <v>5.3691275167785197E-3</v>
      </c>
      <c r="N9" s="62">
        <v>2.9865125240847799E-2</v>
      </c>
      <c r="O9" s="62">
        <v>9.8231827111984298E-3</v>
      </c>
      <c r="P9" s="62">
        <v>1.6949152542372899E-2</v>
      </c>
      <c r="Q9" s="62">
        <v>3.6764705882352902E-3</v>
      </c>
      <c r="R9" s="62">
        <v>7.5614366729678598E-3</v>
      </c>
      <c r="S9" s="62">
        <v>9.4722598105548006E-3</v>
      </c>
      <c r="T9" s="62">
        <v>1.2891344383057101E-2</v>
      </c>
      <c r="U9" s="62">
        <v>1.66051660516605E-2</v>
      </c>
      <c r="V9" s="62">
        <v>1.01867572156197E-2</v>
      </c>
      <c r="W9" s="62">
        <v>2.5547445255474501E-2</v>
      </c>
      <c r="X9" s="62">
        <v>2.6101141924959201E-2</v>
      </c>
      <c r="Y9" s="62">
        <v>1.3986013986014E-2</v>
      </c>
      <c r="Z9" s="62">
        <v>1.13421550094518E-2</v>
      </c>
      <c r="AA9" s="62">
        <v>2.1069692058346801E-2</v>
      </c>
      <c r="AB9" s="62">
        <v>1.9893899204244E-2</v>
      </c>
      <c r="AC9" s="62">
        <v>2.2770398481973399E-2</v>
      </c>
      <c r="AD9" s="62">
        <v>7.09219858156028E-3</v>
      </c>
      <c r="AE9" s="62">
        <v>4.19727177334732E-3</v>
      </c>
      <c r="AF9" s="62">
        <v>6.1855670103092798E-3</v>
      </c>
      <c r="AG9" s="62">
        <v>1.0775862068965501E-2</v>
      </c>
      <c r="AH9" s="62">
        <v>1.41242937853107E-2</v>
      </c>
    </row>
    <row r="10" spans="1:34" hidden="1" x14ac:dyDescent="0.35">
      <c r="A10" s="32" t="s">
        <v>66</v>
      </c>
      <c r="B10" s="32" t="s">
        <v>80</v>
      </c>
      <c r="C10" s="32" t="s">
        <v>113</v>
      </c>
      <c r="D10" s="32"/>
      <c r="E10" s="32" t="s">
        <v>11</v>
      </c>
      <c r="F10" s="32" t="s">
        <v>12</v>
      </c>
      <c r="G10" s="35" t="s">
        <v>199</v>
      </c>
      <c r="H10" s="32" t="s">
        <v>122</v>
      </c>
      <c r="I10" s="32" t="str">
        <f t="shared" si="2"/>
        <v>Difficulties with : Communicating, such as understanding or being understood using usual language</v>
      </c>
      <c r="J10" s="32" t="str">
        <f t="shared" si="3"/>
        <v>Difficulties with : Communicating, such as understanding or being understood using usual languageLebanese</v>
      </c>
      <c r="K10" s="62">
        <v>1.0917030567685599E-2</v>
      </c>
      <c r="L10" s="62">
        <v>1.0615711252653899E-2</v>
      </c>
      <c r="M10" s="62">
        <v>5.3691275167785197E-3</v>
      </c>
      <c r="N10" s="62">
        <v>1.5414258188824701E-2</v>
      </c>
      <c r="O10" s="62">
        <v>1.17878192534381E-2</v>
      </c>
      <c r="P10" s="62">
        <v>1.8008474576271201E-2</v>
      </c>
      <c r="Q10" s="62">
        <v>1.10294117647059E-2</v>
      </c>
      <c r="R10" s="62">
        <v>5.6710775047259E-3</v>
      </c>
      <c r="S10" s="62">
        <v>1.08254397834912E-2</v>
      </c>
      <c r="T10" s="62">
        <v>3.6832412523020298E-3</v>
      </c>
      <c r="U10" s="62">
        <v>1.66051660516605E-2</v>
      </c>
      <c r="V10" s="62">
        <v>-2.2204460492503101E-16</v>
      </c>
      <c r="W10" s="62">
        <v>1.8248175182481799E-2</v>
      </c>
      <c r="X10" s="62">
        <v>8.1566068515497494E-3</v>
      </c>
      <c r="Y10" s="62">
        <v>1.04895104895105E-2</v>
      </c>
      <c r="Z10" s="62">
        <v>7.5614366729678598E-3</v>
      </c>
      <c r="AA10" s="62">
        <v>1.13452188006483E-2</v>
      </c>
      <c r="AB10" s="62">
        <v>7.9575596816976093E-3</v>
      </c>
      <c r="AC10" s="62">
        <v>1.8975332068311201E-2</v>
      </c>
      <c r="AD10" s="62">
        <v>8.8652482269503605E-3</v>
      </c>
      <c r="AE10" s="62">
        <v>6.29590766002099E-3</v>
      </c>
      <c r="AF10" s="62">
        <v>1.03092783505155E-2</v>
      </c>
      <c r="AG10" s="62">
        <v>4.3103448275862103E-3</v>
      </c>
      <c r="AH10" s="62">
        <v>1.6949152542372899E-2</v>
      </c>
    </row>
    <row r="11" spans="1:34" hidden="1" x14ac:dyDescent="0.35">
      <c r="A11" s="32" t="s">
        <v>66</v>
      </c>
      <c r="B11" s="32" t="s">
        <v>80</v>
      </c>
      <c r="C11" s="32" t="s">
        <v>113</v>
      </c>
      <c r="D11" s="32"/>
      <c r="E11" s="32" t="s">
        <v>11</v>
      </c>
      <c r="F11" s="32" t="s">
        <v>12</v>
      </c>
      <c r="G11" s="35" t="s">
        <v>199</v>
      </c>
      <c r="H11" s="32" t="s">
        <v>65</v>
      </c>
      <c r="I11" s="32" t="str">
        <f t="shared" si="2"/>
        <v>Difficulties with : No</v>
      </c>
      <c r="J11" s="32" t="str">
        <f t="shared" si="3"/>
        <v>Difficulties with : NoLebanese</v>
      </c>
      <c r="K11" s="62">
        <v>0.66703056768558899</v>
      </c>
      <c r="L11" s="62">
        <v>0.72611464968152895</v>
      </c>
      <c r="M11" s="62">
        <v>0.80805369127516802</v>
      </c>
      <c r="N11" s="62">
        <v>0.63583815028901702</v>
      </c>
      <c r="O11" s="62">
        <v>0.71119842829076596</v>
      </c>
      <c r="P11" s="62">
        <v>0.77330508474576298</v>
      </c>
      <c r="Q11" s="62">
        <v>0.73713235294117596</v>
      </c>
      <c r="R11" s="62">
        <v>0.82230623818525495</v>
      </c>
      <c r="S11" s="62">
        <v>0.77943166441136702</v>
      </c>
      <c r="T11" s="62">
        <v>0.77900552486187802</v>
      </c>
      <c r="U11" s="62">
        <v>0.78044280442804403</v>
      </c>
      <c r="V11" s="62">
        <v>0.77419354838709697</v>
      </c>
      <c r="W11" s="62">
        <v>0.73175182481751799</v>
      </c>
      <c r="X11" s="62">
        <v>0.73083197389885801</v>
      </c>
      <c r="Y11" s="62">
        <v>0.78904428904428903</v>
      </c>
      <c r="Z11" s="62">
        <v>0.763705103969754</v>
      </c>
      <c r="AA11" s="62">
        <v>0.81685575364667695</v>
      </c>
      <c r="AB11" s="62">
        <v>0.75066312997347495</v>
      </c>
      <c r="AC11" s="62">
        <v>0.74383301707779903</v>
      </c>
      <c r="AD11" s="62">
        <v>0.80496453900709197</v>
      </c>
      <c r="AE11" s="62">
        <v>0.75236096537250796</v>
      </c>
      <c r="AF11" s="62">
        <v>0.651546391752577</v>
      </c>
      <c r="AG11" s="62">
        <v>0.8125</v>
      </c>
      <c r="AH11" s="62">
        <v>0.64689265536723195</v>
      </c>
    </row>
    <row r="12" spans="1:34" hidden="1" x14ac:dyDescent="0.35">
      <c r="A12" s="32" t="s">
        <v>66</v>
      </c>
      <c r="B12" s="32" t="s">
        <v>80</v>
      </c>
      <c r="C12" s="32" t="s">
        <v>113</v>
      </c>
      <c r="D12" s="32"/>
      <c r="E12" s="32" t="s">
        <v>11</v>
      </c>
      <c r="F12" s="32" t="s">
        <v>12</v>
      </c>
      <c r="G12" s="35" t="s">
        <v>199</v>
      </c>
      <c r="H12" s="32" t="s">
        <v>8</v>
      </c>
      <c r="I12" s="32" t="str">
        <f t="shared" si="2"/>
        <v>Difficulties with : Don't know</v>
      </c>
      <c r="J12" s="32" t="str">
        <f t="shared" si="3"/>
        <v>Difficulties with : Don't knowLebanese</v>
      </c>
      <c r="K12" s="62">
        <v>0</v>
      </c>
      <c r="L12" s="62">
        <v>2.1231422505307899E-3</v>
      </c>
      <c r="M12" s="62">
        <v>0</v>
      </c>
      <c r="N12" s="62">
        <v>9.6339113680154196E-4</v>
      </c>
      <c r="O12" s="62">
        <v>3.9292730844793702E-3</v>
      </c>
      <c r="P12" s="62">
        <v>1.0593220338983101E-3</v>
      </c>
      <c r="Q12" s="62">
        <v>0</v>
      </c>
      <c r="R12" s="62">
        <v>1.8903591682419699E-3</v>
      </c>
      <c r="S12" s="62">
        <v>1.11022302462516E-16</v>
      </c>
      <c r="T12" s="62">
        <v>1.11022302462516E-16</v>
      </c>
      <c r="U12" s="62">
        <v>1.8450184501845001E-3</v>
      </c>
      <c r="V12" s="62">
        <v>-2.2204460492503101E-16</v>
      </c>
      <c r="W12" s="62">
        <v>0</v>
      </c>
      <c r="X12" s="62">
        <v>1.6313213703099501E-3</v>
      </c>
      <c r="Y12" s="62">
        <v>0</v>
      </c>
      <c r="Z12" s="62">
        <v>1.11022302462516E-16</v>
      </c>
      <c r="AA12" s="62">
        <v>0</v>
      </c>
      <c r="AB12" s="62">
        <v>0</v>
      </c>
      <c r="AC12" s="62">
        <v>0</v>
      </c>
      <c r="AD12" s="62">
        <v>0</v>
      </c>
      <c r="AE12" s="62">
        <v>2.2204460492503101E-16</v>
      </c>
      <c r="AF12" s="62">
        <v>4.12371134020619E-3</v>
      </c>
      <c r="AG12" s="62">
        <v>0</v>
      </c>
      <c r="AH12" s="62">
        <v>2.8248587570621499E-3</v>
      </c>
    </row>
    <row r="13" spans="1:34" hidden="1" x14ac:dyDescent="0.35">
      <c r="A13" s="32" t="s">
        <v>66</v>
      </c>
      <c r="B13" s="32" t="s">
        <v>80</v>
      </c>
      <c r="C13" s="32" t="s">
        <v>113</v>
      </c>
      <c r="D13" s="32"/>
      <c r="E13" s="32" t="s">
        <v>11</v>
      </c>
      <c r="F13" s="32" t="s">
        <v>12</v>
      </c>
      <c r="G13" s="35" t="s">
        <v>199</v>
      </c>
      <c r="H13" s="32" t="s">
        <v>7</v>
      </c>
      <c r="I13" s="32" t="str">
        <f t="shared" si="2"/>
        <v>Difficulties with : Decline to answer</v>
      </c>
      <c r="J13" s="32" t="str">
        <f t="shared" si="3"/>
        <v>Difficulties with : Decline to answerLebanese</v>
      </c>
      <c r="K13" s="62">
        <v>0</v>
      </c>
      <c r="L13" s="62">
        <v>0</v>
      </c>
      <c r="M13" s="62">
        <v>1.3422818791946299E-3</v>
      </c>
      <c r="N13" s="62">
        <v>0</v>
      </c>
      <c r="O13" s="62">
        <v>1.11022302462516E-16</v>
      </c>
      <c r="P13" s="62">
        <v>0</v>
      </c>
      <c r="Q13" s="62">
        <v>0</v>
      </c>
      <c r="R13" s="62">
        <v>1.11022302462516E-16</v>
      </c>
      <c r="S13" s="62">
        <v>1.3531799729364E-3</v>
      </c>
      <c r="T13" s="62">
        <v>1.11022302462516E-16</v>
      </c>
      <c r="U13" s="62">
        <v>0</v>
      </c>
      <c r="V13" s="62">
        <v>1.6977928692699499E-3</v>
      </c>
      <c r="W13" s="62">
        <v>0</v>
      </c>
      <c r="X13" s="62">
        <v>1.11022302462516E-16</v>
      </c>
      <c r="Y13" s="62">
        <v>1.1655011655011701E-3</v>
      </c>
      <c r="Z13" s="62">
        <v>1.11022302462516E-16</v>
      </c>
      <c r="AA13" s="62">
        <v>0</v>
      </c>
      <c r="AB13" s="62">
        <v>0</v>
      </c>
      <c r="AC13" s="62">
        <v>0</v>
      </c>
      <c r="AD13" s="62">
        <v>0</v>
      </c>
      <c r="AE13" s="62">
        <v>2.2204460492503101E-16</v>
      </c>
      <c r="AF13" s="62">
        <v>2.0618556701030898E-3</v>
      </c>
      <c r="AG13" s="62">
        <v>0</v>
      </c>
      <c r="AH13" s="62">
        <v>0</v>
      </c>
    </row>
    <row r="14" spans="1:34" hidden="1" x14ac:dyDescent="0.35">
      <c r="A14" s="32" t="s">
        <v>66</v>
      </c>
      <c r="B14" s="32" t="s">
        <v>80</v>
      </c>
      <c r="C14" s="32" t="s">
        <v>113</v>
      </c>
      <c r="D14" s="32"/>
      <c r="E14" s="32" t="s">
        <v>11</v>
      </c>
      <c r="F14" s="32" t="s">
        <v>12</v>
      </c>
      <c r="G14" s="32" t="s">
        <v>140</v>
      </c>
      <c r="H14" s="33" t="s">
        <v>138</v>
      </c>
      <c r="I14" s="32" t="str">
        <f t="shared" si="2"/>
        <v>Level of difficulties - seeing : A lot of difficulty</v>
      </c>
      <c r="J14" s="32" t="str">
        <f t="shared" si="3"/>
        <v>Level of difficulties - seeing : A lot of difficultyLebanese</v>
      </c>
      <c r="K14" s="62">
        <v>0.18565400843881899</v>
      </c>
      <c r="L14" s="62">
        <v>8.04597701149425E-2</v>
      </c>
      <c r="M14" s="62">
        <v>0.13978494623655899</v>
      </c>
      <c r="N14" s="62">
        <v>0.18146718146718099</v>
      </c>
      <c r="O14" s="62">
        <v>0.15151515151515099</v>
      </c>
      <c r="P14" s="62">
        <v>0.26470588235294101</v>
      </c>
      <c r="Q14" s="62">
        <v>0.184782608695652</v>
      </c>
      <c r="R14" s="62">
        <v>0.175438596491228</v>
      </c>
      <c r="S14" s="62">
        <v>0.25471698113207503</v>
      </c>
      <c r="T14" s="62">
        <v>0.189873417721519</v>
      </c>
      <c r="U14" s="62">
        <v>0.125</v>
      </c>
      <c r="V14" s="62">
        <v>0.27058823529411802</v>
      </c>
      <c r="W14" s="62">
        <v>0.102272727272727</v>
      </c>
      <c r="X14" s="62">
        <v>0.104761904761905</v>
      </c>
      <c r="Y14" s="62">
        <v>0.17431192660550501</v>
      </c>
      <c r="Z14" s="62">
        <v>0.16326530612244899</v>
      </c>
      <c r="AA14" s="62">
        <v>0.24657534246575299</v>
      </c>
      <c r="AB14" s="62">
        <v>0.18032786885245899</v>
      </c>
      <c r="AC14" s="62">
        <v>9.8765432098765399E-2</v>
      </c>
      <c r="AD14" s="62">
        <v>0.164383561643836</v>
      </c>
      <c r="AE14" s="62">
        <v>0.119047619047619</v>
      </c>
      <c r="AF14" s="62">
        <v>0.22033898305084701</v>
      </c>
      <c r="AG14" s="62">
        <v>0.19565217391304299</v>
      </c>
      <c r="AH14" s="62">
        <v>0.202247191011236</v>
      </c>
    </row>
    <row r="15" spans="1:34" hidden="1" x14ac:dyDescent="0.35">
      <c r="A15" s="32" t="s">
        <v>66</v>
      </c>
      <c r="B15" s="32" t="s">
        <v>80</v>
      </c>
      <c r="C15" s="32" t="s">
        <v>113</v>
      </c>
      <c r="D15" s="32"/>
      <c r="E15" s="32" t="s">
        <v>11</v>
      </c>
      <c r="F15" s="32" t="s">
        <v>12</v>
      </c>
      <c r="G15" s="32" t="s">
        <v>140</v>
      </c>
      <c r="H15" s="33" t="s">
        <v>139</v>
      </c>
      <c r="I15" s="32" t="str">
        <f t="shared" si="2"/>
        <v>Level of difficulties - seeing : Cannot do at all</v>
      </c>
      <c r="J15" s="32" t="str">
        <f t="shared" si="3"/>
        <v>Level of difficulties - seeing : Cannot do at allLebanese</v>
      </c>
      <c r="K15" s="62">
        <v>8.4388185654008397E-3</v>
      </c>
      <c r="L15" s="62">
        <v>0</v>
      </c>
      <c r="M15" s="105">
        <v>0</v>
      </c>
      <c r="N15" s="62">
        <v>3.8610038610038598E-3</v>
      </c>
      <c r="O15" s="62">
        <v>2.02020202020202E-2</v>
      </c>
      <c r="P15" s="62">
        <v>2.2058823529411801E-2</v>
      </c>
      <c r="Q15" s="62">
        <v>1.0869565217391301E-2</v>
      </c>
      <c r="R15" s="62">
        <v>3.5087719298245598E-2</v>
      </c>
      <c r="S15" s="62">
        <v>1.88679245283019E-2</v>
      </c>
      <c r="T15" s="105">
        <v>0</v>
      </c>
      <c r="U15" s="105">
        <v>0</v>
      </c>
      <c r="V15" s="62">
        <v>1.1764705882352899E-2</v>
      </c>
      <c r="W15" s="62">
        <v>1.13636363636364E-2</v>
      </c>
      <c r="X15" s="62">
        <v>1.9047619047619001E-2</v>
      </c>
      <c r="Y15" s="62">
        <v>5.5045871559633003E-2</v>
      </c>
      <c r="Z15" s="105">
        <v>0</v>
      </c>
      <c r="AA15" s="62">
        <v>2.7397260273972601E-2</v>
      </c>
      <c r="AB15" s="62">
        <v>8.1967213114754103E-3</v>
      </c>
      <c r="AC15" s="62">
        <v>1.2345679012345699E-2</v>
      </c>
      <c r="AD15" s="62">
        <v>1.3698630136986301E-2</v>
      </c>
      <c r="AE15" s="105">
        <v>0</v>
      </c>
      <c r="AF15" s="62">
        <v>2.5423728813559299E-2</v>
      </c>
      <c r="AG15" s="105">
        <v>0</v>
      </c>
      <c r="AH15" s="105">
        <v>0</v>
      </c>
    </row>
    <row r="16" spans="1:34" hidden="1" x14ac:dyDescent="0.35">
      <c r="A16" s="32" t="s">
        <v>66</v>
      </c>
      <c r="B16" s="32" t="s">
        <v>80</v>
      </c>
      <c r="C16" s="32" t="s">
        <v>113</v>
      </c>
      <c r="D16" s="32"/>
      <c r="E16" s="32" t="s">
        <v>11</v>
      </c>
      <c r="F16" s="32" t="s">
        <v>12</v>
      </c>
      <c r="G16" s="33" t="s">
        <v>140</v>
      </c>
      <c r="H16" s="33" t="s">
        <v>137</v>
      </c>
      <c r="I16" s="32" t="str">
        <f t="shared" si="2"/>
        <v>Level of difficulties - seeing : Some difficulty</v>
      </c>
      <c r="J16" s="32" t="str">
        <f t="shared" si="3"/>
        <v>Level of difficulties - seeing : Some difficultyLebanese</v>
      </c>
      <c r="K16" s="77">
        <v>0.80590717299578096</v>
      </c>
      <c r="L16" s="77">
        <v>0.91954022988505701</v>
      </c>
      <c r="M16" s="77">
        <v>0.84946236559139798</v>
      </c>
      <c r="N16" s="77">
        <v>0.81081081081081097</v>
      </c>
      <c r="O16" s="77">
        <v>0.82828282828282795</v>
      </c>
      <c r="P16" s="77">
        <v>0.70588235294117596</v>
      </c>
      <c r="Q16" s="77">
        <v>0.80434782608695699</v>
      </c>
      <c r="R16" s="77">
        <v>0.78947368421052599</v>
      </c>
      <c r="S16" s="77">
        <v>0.72641509433962304</v>
      </c>
      <c r="T16" s="77">
        <v>0.810126582278481</v>
      </c>
      <c r="U16" s="77">
        <v>0.84722222222222199</v>
      </c>
      <c r="V16" s="77">
        <v>0.71764705882352897</v>
      </c>
      <c r="W16" s="77">
        <v>0.88636363636363602</v>
      </c>
      <c r="X16" s="77">
        <v>0.87619047619047596</v>
      </c>
      <c r="Y16" s="77">
        <v>0.77064220183486198</v>
      </c>
      <c r="Z16" s="77">
        <v>0.83673469387755095</v>
      </c>
      <c r="AA16" s="77">
        <v>0.72602739726027399</v>
      </c>
      <c r="AB16" s="77">
        <v>0.81147540983606503</v>
      </c>
      <c r="AC16" s="77">
        <v>0.88888888888888895</v>
      </c>
      <c r="AD16" s="77">
        <v>0.82191780821917804</v>
      </c>
      <c r="AE16" s="77">
        <v>0.88095238095238104</v>
      </c>
      <c r="AF16" s="77">
        <v>0.75423728813559299</v>
      </c>
      <c r="AG16" s="77">
        <v>0.80434782608695699</v>
      </c>
      <c r="AH16" s="77">
        <v>0.797752808988764</v>
      </c>
    </row>
    <row r="17" spans="1:34" hidden="1" x14ac:dyDescent="0.35">
      <c r="A17" s="32" t="s">
        <v>66</v>
      </c>
      <c r="B17" s="32" t="s">
        <v>80</v>
      </c>
      <c r="C17" s="32" t="s">
        <v>113</v>
      </c>
      <c r="D17" s="32"/>
      <c r="E17" s="32" t="s">
        <v>11</v>
      </c>
      <c r="F17" s="32" t="s">
        <v>12</v>
      </c>
      <c r="G17" s="33" t="s">
        <v>140</v>
      </c>
      <c r="H17" s="33" t="s">
        <v>8</v>
      </c>
      <c r="I17" s="36" t="str">
        <f t="shared" si="2"/>
        <v>Level of difficulties - seeing : Don't know</v>
      </c>
      <c r="J17" s="32" t="str">
        <f t="shared" si="3"/>
        <v>Level of difficulties - seeing : Don't knowLebanese</v>
      </c>
      <c r="K17" s="62">
        <v>0</v>
      </c>
      <c r="L17" s="62">
        <v>0</v>
      </c>
      <c r="M17" s="62">
        <v>1.0752688172042999E-2</v>
      </c>
      <c r="N17" s="62">
        <v>3.8610038610038598E-3</v>
      </c>
      <c r="O17" s="62">
        <v>0</v>
      </c>
      <c r="P17" s="62">
        <v>7.3529411764705899E-3</v>
      </c>
      <c r="Q17" s="62">
        <v>0</v>
      </c>
      <c r="R17" s="62">
        <v>0</v>
      </c>
      <c r="S17" s="62">
        <v>0</v>
      </c>
      <c r="T17" s="62">
        <v>0</v>
      </c>
      <c r="U17" s="62">
        <v>2.7777777777777801E-2</v>
      </c>
      <c r="V17" s="62">
        <v>0</v>
      </c>
      <c r="W17" s="62">
        <v>0</v>
      </c>
      <c r="X17" s="62">
        <v>0</v>
      </c>
      <c r="Y17" s="62">
        <v>0</v>
      </c>
      <c r="Z17" s="62">
        <v>0</v>
      </c>
      <c r="AA17" s="62">
        <v>0</v>
      </c>
      <c r="AB17" s="62">
        <v>0</v>
      </c>
      <c r="AC17" s="62">
        <v>0</v>
      </c>
      <c r="AD17" s="62">
        <v>0</v>
      </c>
      <c r="AE17" s="62">
        <v>0</v>
      </c>
      <c r="AF17" s="62">
        <v>0</v>
      </c>
      <c r="AG17" s="62">
        <v>0</v>
      </c>
      <c r="AH17" s="62">
        <v>0</v>
      </c>
    </row>
    <row r="18" spans="1:34" hidden="1" x14ac:dyDescent="0.35">
      <c r="A18" s="32" t="s">
        <v>66</v>
      </c>
      <c r="B18" s="32" t="s">
        <v>80</v>
      </c>
      <c r="C18" s="32" t="s">
        <v>113</v>
      </c>
      <c r="D18" s="32"/>
      <c r="E18" s="32" t="s">
        <v>11</v>
      </c>
      <c r="F18" s="32" t="s">
        <v>12</v>
      </c>
      <c r="G18" s="32" t="s">
        <v>145</v>
      </c>
      <c r="H18" s="33" t="s">
        <v>138</v>
      </c>
      <c r="I18" s="32" t="str">
        <f t="shared" si="0"/>
        <v>Level of difficulties - hearing : A lot of difficulty</v>
      </c>
      <c r="J18" s="32" t="str">
        <f t="shared" si="1"/>
        <v>Level of difficulties - hearing : A lot of difficultyLebanese</v>
      </c>
      <c r="K18" s="62">
        <v>0.20588235294117599</v>
      </c>
      <c r="L18" s="62">
        <v>0.13888888888888901</v>
      </c>
      <c r="M18" s="62">
        <v>0.2</v>
      </c>
      <c r="N18" s="62">
        <v>0.298969072164948</v>
      </c>
      <c r="O18" s="62">
        <v>0.12962962962963001</v>
      </c>
      <c r="P18" s="62">
        <v>0.282608695652174</v>
      </c>
      <c r="Q18" s="62">
        <v>0.33333333333333298</v>
      </c>
      <c r="R18" s="62">
        <v>0.230769230769231</v>
      </c>
      <c r="S18" s="62">
        <v>0.47222222222222199</v>
      </c>
      <c r="T18" s="62">
        <v>0.21212121212121199</v>
      </c>
      <c r="U18" s="62">
        <v>0.38888888888888901</v>
      </c>
      <c r="V18" s="62">
        <v>0.45454545454545497</v>
      </c>
      <c r="W18" s="62">
        <v>0.51219512195121997</v>
      </c>
      <c r="X18" s="62">
        <v>0.162162162162162</v>
      </c>
      <c r="Y18" s="62">
        <v>0.22222222222222199</v>
      </c>
      <c r="Z18" s="62">
        <v>0.173913043478261</v>
      </c>
      <c r="AA18" s="62">
        <v>0.32352941176470601</v>
      </c>
      <c r="AB18" s="62">
        <v>0.25</v>
      </c>
      <c r="AC18" s="62">
        <v>0.238095238095238</v>
      </c>
      <c r="AD18" s="62">
        <v>0.19047619047618999</v>
      </c>
      <c r="AE18" s="62">
        <v>0.27586206896551702</v>
      </c>
      <c r="AF18" s="62">
        <v>0.31111111111111101</v>
      </c>
      <c r="AG18" s="62">
        <v>0.16666666666666699</v>
      </c>
      <c r="AH18" s="62">
        <v>0.46666666666666701</v>
      </c>
    </row>
    <row r="19" spans="1:34" hidden="1" x14ac:dyDescent="0.35">
      <c r="A19" s="32" t="s">
        <v>66</v>
      </c>
      <c r="B19" s="32" t="s">
        <v>80</v>
      </c>
      <c r="C19" s="32" t="s">
        <v>113</v>
      </c>
      <c r="D19" s="32"/>
      <c r="E19" s="32" t="s">
        <v>11</v>
      </c>
      <c r="F19" s="32" t="s">
        <v>12</v>
      </c>
      <c r="G19" s="32" t="s">
        <v>145</v>
      </c>
      <c r="H19" s="33" t="s">
        <v>139</v>
      </c>
      <c r="I19" s="32" t="str">
        <f t="shared" si="0"/>
        <v>Level of difficulties - hearing : Cannot do at all</v>
      </c>
      <c r="J19" s="32" t="str">
        <f t="shared" si="1"/>
        <v>Level of difficulties - hearing : Cannot do at allLebanese</v>
      </c>
      <c r="K19" s="62">
        <v>2.94117647058823E-2</v>
      </c>
      <c r="L19" s="62">
        <v>2.7777777777777801E-2</v>
      </c>
      <c r="M19" s="105">
        <v>0</v>
      </c>
      <c r="N19" s="62">
        <v>2.06185567010309E-2</v>
      </c>
      <c r="O19" s="62">
        <v>1.85185185185185E-2</v>
      </c>
      <c r="P19" s="62">
        <v>8.6956521739130405E-2</v>
      </c>
      <c r="Q19" s="105">
        <v>0</v>
      </c>
      <c r="R19" s="105">
        <v>0</v>
      </c>
      <c r="S19" s="62">
        <v>5.5555555555555601E-2</v>
      </c>
      <c r="T19" s="105">
        <v>0</v>
      </c>
      <c r="U19" s="105">
        <v>0</v>
      </c>
      <c r="V19" s="105">
        <v>0</v>
      </c>
      <c r="W19" s="62">
        <v>2.4390243902439001E-2</v>
      </c>
      <c r="X19" s="105">
        <v>0</v>
      </c>
      <c r="Y19" s="62">
        <v>2.2222222222222199E-2</v>
      </c>
      <c r="Z19" s="62">
        <v>4.3478260869565202E-2</v>
      </c>
      <c r="AA19" s="105">
        <v>0</v>
      </c>
      <c r="AB19" s="105">
        <v>0</v>
      </c>
      <c r="AC19" s="62">
        <v>4.7619047619047603E-2</v>
      </c>
      <c r="AD19" s="62">
        <v>4.7619047619047603E-2</v>
      </c>
      <c r="AE19" s="62">
        <v>1.72413793103448E-2</v>
      </c>
      <c r="AF19" s="62">
        <v>2.2222222222222199E-2</v>
      </c>
      <c r="AG19" s="62">
        <v>0.11111111111111099</v>
      </c>
      <c r="AH19" s="62">
        <v>3.3333333333333298E-2</v>
      </c>
    </row>
    <row r="20" spans="1:34" hidden="1" x14ac:dyDescent="0.35">
      <c r="A20" s="32" t="s">
        <v>66</v>
      </c>
      <c r="B20" s="32" t="s">
        <v>80</v>
      </c>
      <c r="C20" s="32" t="s">
        <v>113</v>
      </c>
      <c r="D20" s="32"/>
      <c r="E20" s="32" t="s">
        <v>11</v>
      </c>
      <c r="F20" s="32" t="s">
        <v>12</v>
      </c>
      <c r="G20" s="32" t="s">
        <v>145</v>
      </c>
      <c r="H20" s="33" t="s">
        <v>137</v>
      </c>
      <c r="I20" s="32" t="str">
        <f t="shared" si="0"/>
        <v>Level of difficulties - hearing : Some difficulty</v>
      </c>
      <c r="J20" s="32" t="str">
        <f t="shared" si="1"/>
        <v>Level of difficulties - hearing : Some difficultyLebanese</v>
      </c>
      <c r="K20" s="62">
        <v>0.76470588235294101</v>
      </c>
      <c r="L20" s="62">
        <v>0.75</v>
      </c>
      <c r="M20" s="62">
        <v>0.8</v>
      </c>
      <c r="N20" s="62">
        <v>0.68041237113402098</v>
      </c>
      <c r="O20" s="62">
        <v>0.85185185185185197</v>
      </c>
      <c r="P20" s="62">
        <v>0.63043478260869601</v>
      </c>
      <c r="Q20" s="62">
        <v>0.66666666666666696</v>
      </c>
      <c r="R20" s="62">
        <v>0.76923076923076905</v>
      </c>
      <c r="S20" s="62">
        <v>0.44444444444444398</v>
      </c>
      <c r="T20" s="62">
        <v>0.78787878787878796</v>
      </c>
      <c r="U20" s="62">
        <v>0.61111111111111105</v>
      </c>
      <c r="V20" s="62">
        <v>0.51515151515151503</v>
      </c>
      <c r="W20" s="62">
        <v>0.46341463414634099</v>
      </c>
      <c r="X20" s="62">
        <v>0.83783783783783805</v>
      </c>
      <c r="Y20" s="62">
        <v>0.75555555555555598</v>
      </c>
      <c r="Z20" s="62">
        <v>0.78260869565217395</v>
      </c>
      <c r="AA20" s="62">
        <v>0.67647058823529405</v>
      </c>
      <c r="AB20" s="62">
        <v>0.75</v>
      </c>
      <c r="AC20" s="62">
        <v>0.71428571428571397</v>
      </c>
      <c r="AD20" s="62">
        <v>0.76190476190476197</v>
      </c>
      <c r="AE20" s="62">
        <v>0.67241379310344795</v>
      </c>
      <c r="AF20" s="62">
        <v>0.66666666666666696</v>
      </c>
      <c r="AG20" s="62">
        <v>0.72222222222222199</v>
      </c>
      <c r="AH20" s="62">
        <v>0.5</v>
      </c>
    </row>
    <row r="21" spans="1:34" hidden="1" x14ac:dyDescent="0.35">
      <c r="A21" s="32" t="s">
        <v>66</v>
      </c>
      <c r="B21" s="32" t="s">
        <v>80</v>
      </c>
      <c r="C21" s="32" t="s">
        <v>113</v>
      </c>
      <c r="D21" s="32"/>
      <c r="E21" s="32" t="s">
        <v>11</v>
      </c>
      <c r="F21" s="32" t="s">
        <v>12</v>
      </c>
      <c r="G21" s="32" t="s">
        <v>145</v>
      </c>
      <c r="H21" s="33" t="s">
        <v>8</v>
      </c>
      <c r="I21" s="32" t="str">
        <f t="shared" si="0"/>
        <v>Level of difficulties - hearing : Don't know</v>
      </c>
      <c r="J21" s="32" t="str">
        <f t="shared" si="1"/>
        <v>Level of difficulties - hearing : Don't knowLebanese</v>
      </c>
      <c r="K21" s="62">
        <v>0</v>
      </c>
      <c r="L21" s="62">
        <v>8.3333333333333301E-2</v>
      </c>
      <c r="M21" s="105">
        <v>0</v>
      </c>
      <c r="N21" s="105">
        <v>0</v>
      </c>
      <c r="O21" s="105">
        <v>0</v>
      </c>
      <c r="P21" s="105">
        <v>0</v>
      </c>
      <c r="Q21" s="105">
        <v>0</v>
      </c>
      <c r="R21" s="105">
        <v>0</v>
      </c>
      <c r="S21" s="62">
        <v>2.7777777777777801E-2</v>
      </c>
      <c r="T21" s="105">
        <v>0</v>
      </c>
      <c r="U21" s="105">
        <v>0</v>
      </c>
      <c r="V21" s="62">
        <v>3.03030303030303E-2</v>
      </c>
      <c r="W21" s="105">
        <v>0</v>
      </c>
      <c r="X21" s="105">
        <v>0</v>
      </c>
      <c r="Y21" s="105">
        <v>0</v>
      </c>
      <c r="Z21" s="105">
        <v>0</v>
      </c>
      <c r="AA21" s="105">
        <v>0</v>
      </c>
      <c r="AB21" s="105">
        <v>0</v>
      </c>
      <c r="AC21" s="105">
        <v>0</v>
      </c>
      <c r="AD21" s="105">
        <v>0</v>
      </c>
      <c r="AE21" s="62">
        <v>3.4482758620689703E-2</v>
      </c>
      <c r="AF21" s="105">
        <v>0</v>
      </c>
      <c r="AG21" s="105">
        <v>0</v>
      </c>
      <c r="AH21" s="105">
        <v>0</v>
      </c>
    </row>
    <row r="22" spans="1:34" hidden="1" x14ac:dyDescent="0.35">
      <c r="A22" s="32" t="s">
        <v>66</v>
      </c>
      <c r="B22" s="32" t="s">
        <v>80</v>
      </c>
      <c r="C22" s="32" t="s">
        <v>113</v>
      </c>
      <c r="D22" s="32"/>
      <c r="E22" s="32" t="s">
        <v>11</v>
      </c>
      <c r="F22" s="32" t="s">
        <v>12</v>
      </c>
      <c r="G22" s="32" t="s">
        <v>146</v>
      </c>
      <c r="H22" s="32" t="s">
        <v>137</v>
      </c>
      <c r="I22" s="32" t="str">
        <f t="shared" si="0"/>
        <v>Level of difficulties - walking : Some difficulty</v>
      </c>
      <c r="J22" s="32" t="str">
        <f t="shared" si="1"/>
        <v>Level of difficulties - walking : Some difficultyLebanese</v>
      </c>
      <c r="K22" s="62">
        <v>0.62637362637362604</v>
      </c>
      <c r="L22" s="62">
        <v>0.6</v>
      </c>
      <c r="M22" s="62">
        <v>0.52830188679245305</v>
      </c>
      <c r="N22" s="62">
        <v>0.59663865546218497</v>
      </c>
      <c r="O22" s="62">
        <v>0.45454545454545497</v>
      </c>
      <c r="P22" s="62">
        <v>0.33823529411764702</v>
      </c>
      <c r="Q22" s="62">
        <v>0.63636363636363602</v>
      </c>
      <c r="R22" s="62">
        <v>0.68571428571428605</v>
      </c>
      <c r="S22" s="62">
        <v>0.45901639344262302</v>
      </c>
      <c r="T22" s="62">
        <v>0.50943396226415105</v>
      </c>
      <c r="U22" s="62">
        <v>0.512820512820513</v>
      </c>
      <c r="V22" s="62">
        <v>0.5</v>
      </c>
      <c r="W22" s="62">
        <v>0.51612903225806495</v>
      </c>
      <c r="X22" s="62">
        <v>0.6</v>
      </c>
      <c r="Y22" s="62">
        <v>0.61971830985915499</v>
      </c>
      <c r="Z22" s="62">
        <v>0.52</v>
      </c>
      <c r="AA22" s="62">
        <v>0.38709677419354799</v>
      </c>
      <c r="AB22" s="62">
        <v>0.40909090909090901</v>
      </c>
      <c r="AC22" s="62">
        <v>0.57999999999999996</v>
      </c>
      <c r="AD22" s="62">
        <v>0.57575757575757602</v>
      </c>
      <c r="AE22" s="62">
        <v>0.57999999999999996</v>
      </c>
      <c r="AF22" s="62">
        <v>0.51219512195121897</v>
      </c>
      <c r="AG22" s="62">
        <v>0.51428571428571401</v>
      </c>
      <c r="AH22" s="62">
        <v>0.47222222222222199</v>
      </c>
    </row>
    <row r="23" spans="1:34" hidden="1" x14ac:dyDescent="0.35">
      <c r="A23" s="32" t="s">
        <v>66</v>
      </c>
      <c r="B23" s="32" t="s">
        <v>80</v>
      </c>
      <c r="C23" s="32" t="s">
        <v>113</v>
      </c>
      <c r="D23" s="32"/>
      <c r="E23" s="32" t="s">
        <v>11</v>
      </c>
      <c r="F23" s="32" t="s">
        <v>12</v>
      </c>
      <c r="G23" s="32" t="s">
        <v>146</v>
      </c>
      <c r="H23" s="32" t="s">
        <v>138</v>
      </c>
      <c r="I23" s="32" t="str">
        <f t="shared" si="0"/>
        <v>Level of difficulties - walking : A lot of difficulty</v>
      </c>
      <c r="J23" s="32" t="str">
        <f t="shared" si="1"/>
        <v>Level of difficulties - walking : A lot of difficultyLebanese</v>
      </c>
      <c r="K23" s="62">
        <v>0.27472527472527503</v>
      </c>
      <c r="L23" s="62">
        <v>0.28888888888888897</v>
      </c>
      <c r="M23" s="62">
        <v>0.37735849056603799</v>
      </c>
      <c r="N23" s="62">
        <v>0.31932773109243701</v>
      </c>
      <c r="O23" s="62">
        <v>0.5</v>
      </c>
      <c r="P23" s="62">
        <v>0.54411764705882304</v>
      </c>
      <c r="Q23" s="62">
        <v>0.29545454545454503</v>
      </c>
      <c r="R23" s="62">
        <v>0.314285714285714</v>
      </c>
      <c r="S23" s="62">
        <v>0.49180327868852503</v>
      </c>
      <c r="T23" s="62">
        <v>0.37735849056603799</v>
      </c>
      <c r="U23" s="62">
        <v>0.38461538461538503</v>
      </c>
      <c r="V23" s="62">
        <v>0.42857142857142899</v>
      </c>
      <c r="W23" s="62">
        <v>0.41935483870967699</v>
      </c>
      <c r="X23" s="62">
        <v>0.266666666666667</v>
      </c>
      <c r="Y23" s="62">
        <v>0.338028169014085</v>
      </c>
      <c r="Z23" s="62">
        <v>0.48</v>
      </c>
      <c r="AA23" s="62">
        <v>0.58064516129032295</v>
      </c>
      <c r="AB23" s="62">
        <v>0.55681818181818199</v>
      </c>
      <c r="AC23" s="62">
        <v>0.36</v>
      </c>
      <c r="AD23" s="62">
        <v>0.36363636363636398</v>
      </c>
      <c r="AE23" s="62">
        <v>0.38</v>
      </c>
      <c r="AF23" s="62">
        <v>0.46341463414634099</v>
      </c>
      <c r="AG23" s="62">
        <v>0.371428571428571</v>
      </c>
      <c r="AH23" s="62">
        <v>0.47222222222222199</v>
      </c>
    </row>
    <row r="24" spans="1:34" hidden="1" x14ac:dyDescent="0.35">
      <c r="A24" s="32" t="s">
        <v>66</v>
      </c>
      <c r="B24" s="32" t="s">
        <v>80</v>
      </c>
      <c r="C24" s="32" t="s">
        <v>113</v>
      </c>
      <c r="D24" s="32"/>
      <c r="E24" s="32" t="s">
        <v>11</v>
      </c>
      <c r="F24" s="32" t="s">
        <v>12</v>
      </c>
      <c r="G24" s="32" t="s">
        <v>146</v>
      </c>
      <c r="H24" s="32" t="s">
        <v>139</v>
      </c>
      <c r="I24" s="32" t="str">
        <f t="shared" si="0"/>
        <v>Level of difficulties - walking : Cannot do at all</v>
      </c>
      <c r="J24" s="32" t="str">
        <f t="shared" si="1"/>
        <v>Level of difficulties - walking : Cannot do at allLebanese</v>
      </c>
      <c r="K24" s="62">
        <v>9.8901098901098897E-2</v>
      </c>
      <c r="L24" s="62">
        <v>0.11111111111111099</v>
      </c>
      <c r="M24" s="62">
        <v>9.4339622641509399E-2</v>
      </c>
      <c r="N24" s="62">
        <v>8.4033613445378103E-2</v>
      </c>
      <c r="O24" s="62">
        <v>4.5454545454545497E-2</v>
      </c>
      <c r="P24" s="62">
        <v>0.11764705882352899</v>
      </c>
      <c r="Q24" s="62">
        <v>6.8181818181818205E-2</v>
      </c>
      <c r="R24" s="105">
        <v>0</v>
      </c>
      <c r="S24" s="62">
        <v>4.91803278688525E-2</v>
      </c>
      <c r="T24" s="62">
        <v>0.113207547169811</v>
      </c>
      <c r="U24" s="62">
        <v>0.102564102564103</v>
      </c>
      <c r="V24" s="62">
        <v>7.1428571428571397E-2</v>
      </c>
      <c r="W24" s="62">
        <v>6.4516129032258104E-2</v>
      </c>
      <c r="X24" s="62">
        <v>0.133333333333333</v>
      </c>
      <c r="Y24" s="62">
        <v>4.2253521126760597E-2</v>
      </c>
      <c r="Z24" s="105">
        <v>0</v>
      </c>
      <c r="AA24" s="62">
        <v>3.2258064516128997E-2</v>
      </c>
      <c r="AB24" s="62">
        <v>3.4090909090909102E-2</v>
      </c>
      <c r="AC24" s="62">
        <v>0.06</v>
      </c>
      <c r="AD24" s="62">
        <v>6.0606060606060601E-2</v>
      </c>
      <c r="AE24" s="62">
        <v>0.04</v>
      </c>
      <c r="AF24" s="62">
        <v>2.4390243902439001E-2</v>
      </c>
      <c r="AG24" s="62">
        <v>0.114285714285714</v>
      </c>
      <c r="AH24" s="62">
        <v>5.5555555555555601E-2</v>
      </c>
    </row>
    <row r="25" spans="1:34" hidden="1" x14ac:dyDescent="0.35">
      <c r="A25" s="32" t="s">
        <v>66</v>
      </c>
      <c r="B25" s="32" t="s">
        <v>80</v>
      </c>
      <c r="C25" s="32" t="s">
        <v>113</v>
      </c>
      <c r="D25" s="32"/>
      <c r="E25" s="32" t="s">
        <v>11</v>
      </c>
      <c r="F25" s="32" t="s">
        <v>12</v>
      </c>
      <c r="G25" s="32" t="s">
        <v>146</v>
      </c>
      <c r="H25" s="32" t="s">
        <v>8</v>
      </c>
      <c r="I25" s="32" t="str">
        <f t="shared" si="0"/>
        <v>Level of difficulties - walking : Don't know</v>
      </c>
      <c r="J25" s="32" t="str">
        <f t="shared" si="1"/>
        <v>Level of difficulties - walking : Don't knowLebanese</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row>
    <row r="26" spans="1:34" x14ac:dyDescent="0.35">
      <c r="A26" s="32" t="s">
        <v>66</v>
      </c>
      <c r="B26" s="32" t="s">
        <v>80</v>
      </c>
      <c r="C26" s="32" t="s">
        <v>113</v>
      </c>
      <c r="D26" s="32"/>
      <c r="E26" s="32" t="s">
        <v>11</v>
      </c>
      <c r="F26" s="32" t="s">
        <v>12</v>
      </c>
      <c r="G26" s="32" t="s">
        <v>160</v>
      </c>
      <c r="H26" s="32" t="s">
        <v>137</v>
      </c>
      <c r="I26" s="32" t="str">
        <f t="shared" si="0"/>
        <v>Level of difficulties - remembering : Some difficulty</v>
      </c>
      <c r="J26" s="32" t="str">
        <f t="shared" si="1"/>
        <v>Level of difficulties - remembering : Some difficultyLebanese</v>
      </c>
      <c r="K26" s="62">
        <v>0.57142857142857095</v>
      </c>
      <c r="L26" s="62">
        <v>0.42857142857142899</v>
      </c>
      <c r="M26" s="105">
        <v>0</v>
      </c>
      <c r="N26" s="62">
        <v>0.51515151515151503</v>
      </c>
      <c r="O26" s="62">
        <v>0.33333333333333298</v>
      </c>
      <c r="P26" s="62">
        <v>0.32</v>
      </c>
      <c r="Q26" s="62">
        <v>0.4</v>
      </c>
      <c r="R26" s="62">
        <v>0.375</v>
      </c>
      <c r="S26" s="62">
        <v>0.38461538461538503</v>
      </c>
      <c r="T26" s="105">
        <v>0</v>
      </c>
      <c r="U26" s="62">
        <v>0.55555555555555602</v>
      </c>
      <c r="V26" s="62">
        <v>0.1</v>
      </c>
      <c r="W26" s="62">
        <v>0.38888888888888901</v>
      </c>
      <c r="X26" s="62">
        <v>0.61538461538461497</v>
      </c>
      <c r="Y26" s="62">
        <v>0.57142857142857095</v>
      </c>
      <c r="Z26" s="105">
        <v>0</v>
      </c>
      <c r="AA26" s="105">
        <v>0</v>
      </c>
      <c r="AB26" s="62">
        <v>0.83333333333333304</v>
      </c>
      <c r="AC26" s="62">
        <v>0.45454545454545497</v>
      </c>
      <c r="AD26" s="62">
        <v>0.25</v>
      </c>
      <c r="AE26" s="62">
        <v>0.5</v>
      </c>
      <c r="AF26" s="62">
        <v>0.5</v>
      </c>
      <c r="AG26" s="105">
        <v>0</v>
      </c>
      <c r="AH26" s="62">
        <v>0.4</v>
      </c>
    </row>
    <row r="27" spans="1:34" x14ac:dyDescent="0.35">
      <c r="A27" s="32" t="s">
        <v>66</v>
      </c>
      <c r="B27" s="32" t="s">
        <v>80</v>
      </c>
      <c r="C27" s="32" t="s">
        <v>113</v>
      </c>
      <c r="D27" s="32"/>
      <c r="E27" s="32" t="s">
        <v>11</v>
      </c>
      <c r="F27" s="32" t="s">
        <v>12</v>
      </c>
      <c r="G27" s="32" t="s">
        <v>160</v>
      </c>
      <c r="H27" s="32" t="s">
        <v>138</v>
      </c>
      <c r="I27" s="32" t="str">
        <f t="shared" si="0"/>
        <v>Level of difficulties - remembering : A lot of difficulty</v>
      </c>
      <c r="J27" s="32" t="str">
        <f t="shared" si="1"/>
        <v>Level of difficulties - remembering : A lot of difficultyLebanese</v>
      </c>
      <c r="K27" s="62">
        <v>0.42857142857142899</v>
      </c>
      <c r="L27" s="62">
        <v>0.57142857142857095</v>
      </c>
      <c r="M27" s="105">
        <v>0</v>
      </c>
      <c r="N27" s="62">
        <v>0.42424242424242398</v>
      </c>
      <c r="O27" s="62">
        <v>0.41666666666666702</v>
      </c>
      <c r="P27" s="62">
        <v>0.52</v>
      </c>
      <c r="Q27" s="62">
        <v>0.6</v>
      </c>
      <c r="R27" s="62">
        <v>0.625</v>
      </c>
      <c r="S27" s="62">
        <v>0.61538461538461497</v>
      </c>
      <c r="T27" s="105">
        <v>0</v>
      </c>
      <c r="U27" s="62">
        <v>0.33333333333333298</v>
      </c>
      <c r="V27" s="62">
        <v>0.9</v>
      </c>
      <c r="W27" s="62">
        <v>0.5</v>
      </c>
      <c r="X27" s="62">
        <v>0.30769230769230799</v>
      </c>
      <c r="Y27" s="62">
        <v>0.28571428571428598</v>
      </c>
      <c r="Z27" s="105">
        <v>0</v>
      </c>
      <c r="AA27" s="62">
        <v>0.8</v>
      </c>
      <c r="AB27" s="62">
        <v>0.16666666666666699</v>
      </c>
      <c r="AC27" s="62">
        <v>0.54545454545454497</v>
      </c>
      <c r="AD27" s="62">
        <v>0.75</v>
      </c>
      <c r="AE27" s="62">
        <v>0.5</v>
      </c>
      <c r="AF27" s="62">
        <v>0.5</v>
      </c>
      <c r="AG27" s="105">
        <v>0</v>
      </c>
      <c r="AH27" s="62">
        <v>0.6</v>
      </c>
    </row>
    <row r="28" spans="1:34" x14ac:dyDescent="0.35">
      <c r="A28" s="32" t="s">
        <v>66</v>
      </c>
      <c r="B28" s="32" t="s">
        <v>80</v>
      </c>
      <c r="C28" s="32" t="s">
        <v>113</v>
      </c>
      <c r="D28" s="32"/>
      <c r="E28" s="32" t="s">
        <v>11</v>
      </c>
      <c r="F28" s="32" t="s">
        <v>12</v>
      </c>
      <c r="G28" s="32" t="s">
        <v>160</v>
      </c>
      <c r="H28" s="32" t="s">
        <v>139</v>
      </c>
      <c r="I28" s="32" t="str">
        <f t="shared" si="0"/>
        <v>Level of difficulties - remembering : Cannot do at all</v>
      </c>
      <c r="J28" s="32" t="str">
        <f t="shared" si="1"/>
        <v>Level of difficulties - remembering : Cannot do at allLebanese</v>
      </c>
      <c r="K28" s="75"/>
      <c r="L28" s="75"/>
      <c r="M28" s="105">
        <v>0</v>
      </c>
      <c r="N28" s="62">
        <v>6.0606060606060601E-2</v>
      </c>
      <c r="O28" s="62">
        <v>0.25</v>
      </c>
      <c r="P28" s="62">
        <v>0.16</v>
      </c>
      <c r="Q28" s="105">
        <v>0</v>
      </c>
      <c r="R28" s="105">
        <v>0</v>
      </c>
      <c r="S28" s="105">
        <v>0</v>
      </c>
      <c r="T28" s="105">
        <v>0</v>
      </c>
      <c r="U28" s="62">
        <v>0.11111111111111099</v>
      </c>
      <c r="V28" s="105">
        <v>0</v>
      </c>
      <c r="W28" s="62">
        <v>0.11111111111111099</v>
      </c>
      <c r="X28" s="62">
        <v>7.69230769230769E-2</v>
      </c>
      <c r="Y28" s="62">
        <v>0.14285714285714299</v>
      </c>
      <c r="Z28" s="105">
        <v>0</v>
      </c>
      <c r="AA28" s="62">
        <v>0.2</v>
      </c>
      <c r="AB28" s="105">
        <v>0</v>
      </c>
      <c r="AC28" s="105">
        <v>0</v>
      </c>
      <c r="AD28" s="105">
        <v>0</v>
      </c>
      <c r="AE28" s="105">
        <v>0</v>
      </c>
      <c r="AF28" s="105">
        <v>0</v>
      </c>
      <c r="AG28" s="105">
        <v>0</v>
      </c>
      <c r="AH28" s="105">
        <v>0</v>
      </c>
    </row>
    <row r="29" spans="1:34" x14ac:dyDescent="0.35">
      <c r="A29" s="32" t="s">
        <v>66</v>
      </c>
      <c r="B29" s="32" t="s">
        <v>80</v>
      </c>
      <c r="C29" s="32" t="s">
        <v>113</v>
      </c>
      <c r="D29" s="32"/>
      <c r="E29" s="32" t="s">
        <v>11</v>
      </c>
      <c r="F29" s="32" t="s">
        <v>12</v>
      </c>
      <c r="G29" s="32" t="s">
        <v>160</v>
      </c>
      <c r="H29" s="32" t="s">
        <v>8</v>
      </c>
      <c r="I29" s="32" t="str">
        <f t="shared" si="0"/>
        <v>Level of difficulties - remembering : Don't know</v>
      </c>
      <c r="J29" s="32" t="str">
        <f t="shared" si="1"/>
        <v>Level of difficulties - remembering : Don't knowLebanese</v>
      </c>
      <c r="K29" s="77">
        <v>0</v>
      </c>
      <c r="L29" s="77">
        <v>0</v>
      </c>
      <c r="M29" s="77">
        <v>0</v>
      </c>
      <c r="N29" s="77">
        <v>0</v>
      </c>
      <c r="O29" s="77">
        <v>0</v>
      </c>
      <c r="P29" s="77">
        <v>0</v>
      </c>
      <c r="Q29" s="77">
        <v>0</v>
      </c>
      <c r="R29" s="77">
        <v>0</v>
      </c>
      <c r="S29" s="77">
        <v>0</v>
      </c>
      <c r="T29" s="77">
        <v>0</v>
      </c>
      <c r="U29" s="77">
        <v>0</v>
      </c>
      <c r="V29" s="77">
        <v>0</v>
      </c>
      <c r="W29" s="77">
        <v>0</v>
      </c>
      <c r="X29" s="77">
        <v>0</v>
      </c>
      <c r="Y29" s="77">
        <v>0</v>
      </c>
      <c r="Z29" s="77">
        <v>0</v>
      </c>
      <c r="AA29" s="77">
        <v>0</v>
      </c>
      <c r="AB29" s="77">
        <v>0</v>
      </c>
      <c r="AC29" s="77">
        <v>0</v>
      </c>
      <c r="AD29" s="77">
        <v>0</v>
      </c>
      <c r="AE29" s="77">
        <v>0</v>
      </c>
      <c r="AF29" s="77">
        <v>0</v>
      </c>
      <c r="AG29" s="77">
        <v>0</v>
      </c>
      <c r="AH29" s="77">
        <v>0</v>
      </c>
    </row>
    <row r="30" spans="1:34" hidden="1" x14ac:dyDescent="0.35">
      <c r="A30" s="32" t="s">
        <v>66</v>
      </c>
      <c r="B30" s="32" t="s">
        <v>80</v>
      </c>
      <c r="C30" s="32" t="s">
        <v>113</v>
      </c>
      <c r="D30" s="32"/>
      <c r="E30" s="32" t="s">
        <v>11</v>
      </c>
      <c r="F30" s="32" t="s">
        <v>12</v>
      </c>
      <c r="G30" t="s">
        <v>161</v>
      </c>
      <c r="H30" t="s">
        <v>137</v>
      </c>
      <c r="I30" s="32" t="str">
        <f t="shared" si="0"/>
        <v>Level of difficulties - selfcare : Some difficulty</v>
      </c>
      <c r="J30" t="str">
        <f t="shared" si="1"/>
        <v>Level of difficulties - selfcare : Some difficultyLebanese</v>
      </c>
      <c r="K30" s="62">
        <v>0.45454545454545497</v>
      </c>
      <c r="L30" s="62">
        <v>0.2</v>
      </c>
      <c r="M30" s="62">
        <v>0.25</v>
      </c>
      <c r="N30" s="62">
        <v>0.32258064516128998</v>
      </c>
      <c r="O30" s="62">
        <v>0.4</v>
      </c>
      <c r="P30" s="62">
        <v>0.125</v>
      </c>
      <c r="Q30" s="105">
        <v>0</v>
      </c>
      <c r="R30" s="62">
        <v>0.25</v>
      </c>
      <c r="S30" s="62">
        <v>0.42857142857142899</v>
      </c>
      <c r="T30" s="62">
        <v>0.14285714285714299</v>
      </c>
      <c r="U30" s="62">
        <v>0.11111111111111099</v>
      </c>
      <c r="V30" s="62">
        <v>0.66666666666666696</v>
      </c>
      <c r="W30" s="105">
        <v>0</v>
      </c>
      <c r="X30" s="62">
        <v>0.25</v>
      </c>
      <c r="Y30" s="62">
        <v>0.16666666666666699</v>
      </c>
      <c r="Z30" s="62">
        <v>0.16666666666666699</v>
      </c>
      <c r="AA30" s="62">
        <v>0.230769230769231</v>
      </c>
      <c r="AB30" s="62">
        <v>6.6666666666666693E-2</v>
      </c>
      <c r="AC30" s="62">
        <v>0.41666666666666702</v>
      </c>
      <c r="AD30" s="62">
        <v>0.5</v>
      </c>
      <c r="AE30" s="62">
        <v>0.25</v>
      </c>
      <c r="AF30" s="105">
        <v>0</v>
      </c>
      <c r="AG30" s="62">
        <v>0.2</v>
      </c>
      <c r="AH30" s="105">
        <v>0</v>
      </c>
    </row>
    <row r="31" spans="1:34" hidden="1" x14ac:dyDescent="0.35">
      <c r="A31" s="32" t="s">
        <v>66</v>
      </c>
      <c r="B31" s="32" t="s">
        <v>80</v>
      </c>
      <c r="C31" s="32" t="s">
        <v>113</v>
      </c>
      <c r="D31" s="32"/>
      <c r="E31" s="32" t="s">
        <v>11</v>
      </c>
      <c r="F31" s="32" t="s">
        <v>12</v>
      </c>
      <c r="G31" t="s">
        <v>161</v>
      </c>
      <c r="H31" t="s">
        <v>138</v>
      </c>
      <c r="I31" s="32" t="str">
        <f t="shared" si="0"/>
        <v>Level of difficulties - selfcare : A lot of difficulty</v>
      </c>
      <c r="J31" t="str">
        <f t="shared" si="1"/>
        <v>Level of difficulties - selfcare : A lot of difficultyLebanese</v>
      </c>
      <c r="K31" s="62">
        <v>0.27272727272727298</v>
      </c>
      <c r="L31" s="62">
        <v>0.4</v>
      </c>
      <c r="M31" s="62">
        <v>0.25</v>
      </c>
      <c r="N31" s="62">
        <v>0.35483870967741898</v>
      </c>
      <c r="O31" s="62">
        <v>0.2</v>
      </c>
      <c r="P31" s="62">
        <v>0.3125</v>
      </c>
      <c r="Q31" s="105">
        <v>0</v>
      </c>
      <c r="R31" s="62">
        <v>0.25</v>
      </c>
      <c r="S31" s="62">
        <v>0.14285714285714299</v>
      </c>
      <c r="T31" s="62">
        <v>0.42857142857142899</v>
      </c>
      <c r="U31" s="62">
        <v>0.55555555555555602</v>
      </c>
      <c r="V31" s="62">
        <v>0.16666666666666699</v>
      </c>
      <c r="W31" s="62">
        <v>0.28571428571428598</v>
      </c>
      <c r="X31" s="62">
        <v>0.3125</v>
      </c>
      <c r="Y31" s="62">
        <v>0.33333333333333298</v>
      </c>
      <c r="Z31" s="62">
        <v>0.83333333333333304</v>
      </c>
      <c r="AA31" s="62">
        <v>0.61538461538461497</v>
      </c>
      <c r="AB31" s="62">
        <v>0.33333333333333298</v>
      </c>
      <c r="AC31" s="62">
        <v>0.33333333333333298</v>
      </c>
      <c r="AD31" s="62">
        <v>0.25</v>
      </c>
      <c r="AE31" s="62">
        <v>0.75</v>
      </c>
      <c r="AF31" s="62">
        <v>1</v>
      </c>
      <c r="AG31" s="62">
        <v>0.6</v>
      </c>
      <c r="AH31" s="62">
        <v>0.8</v>
      </c>
    </row>
    <row r="32" spans="1:34" hidden="1" x14ac:dyDescent="0.35">
      <c r="A32" s="32" t="s">
        <v>66</v>
      </c>
      <c r="B32" s="32" t="s">
        <v>80</v>
      </c>
      <c r="C32" s="32" t="s">
        <v>113</v>
      </c>
      <c r="D32" s="32"/>
      <c r="E32" s="32" t="s">
        <v>11</v>
      </c>
      <c r="F32" s="32" t="s">
        <v>12</v>
      </c>
      <c r="G32" t="s">
        <v>161</v>
      </c>
      <c r="H32" t="s">
        <v>139</v>
      </c>
      <c r="I32" s="32" t="str">
        <f t="shared" si="0"/>
        <v>Level of difficulties - selfcare : Cannot do at all</v>
      </c>
      <c r="J32" t="str">
        <f t="shared" si="1"/>
        <v>Level of difficulties - selfcare : Cannot do at allLebanese</v>
      </c>
      <c r="K32" s="62">
        <v>0.27272727272727298</v>
      </c>
      <c r="L32" s="62">
        <v>0.4</v>
      </c>
      <c r="M32" s="62">
        <v>0.5</v>
      </c>
      <c r="N32" s="62">
        <v>0.32258064516128998</v>
      </c>
      <c r="O32" s="62">
        <v>0.4</v>
      </c>
      <c r="P32" s="62">
        <v>0.5625</v>
      </c>
      <c r="Q32" s="105">
        <v>0</v>
      </c>
      <c r="R32" s="62">
        <v>0.5</v>
      </c>
      <c r="S32" s="62">
        <v>0.42857142857142899</v>
      </c>
      <c r="T32" s="62">
        <v>0.42857142857142899</v>
      </c>
      <c r="U32" s="62">
        <v>0.33333333333333298</v>
      </c>
      <c r="V32" s="62">
        <v>0.16666666666666699</v>
      </c>
      <c r="W32" s="62">
        <v>0.71428571428571397</v>
      </c>
      <c r="X32" s="62">
        <v>0.4375</v>
      </c>
      <c r="Y32" s="62">
        <v>0.5</v>
      </c>
      <c r="Z32" s="105">
        <v>0</v>
      </c>
      <c r="AA32" s="62">
        <v>0.15384615384615399</v>
      </c>
      <c r="AB32" s="62">
        <v>0.6</v>
      </c>
      <c r="AC32" s="62">
        <v>0.25</v>
      </c>
      <c r="AD32" s="62">
        <v>0.25</v>
      </c>
      <c r="AE32" s="105">
        <v>0</v>
      </c>
      <c r="AF32" s="105">
        <v>0</v>
      </c>
      <c r="AG32" s="62">
        <v>0.2</v>
      </c>
      <c r="AH32" s="62">
        <v>0.2</v>
      </c>
    </row>
    <row r="33" spans="1:34" hidden="1" x14ac:dyDescent="0.35">
      <c r="A33" s="32" t="s">
        <v>66</v>
      </c>
      <c r="B33" s="32" t="s">
        <v>80</v>
      </c>
      <c r="C33" s="32" t="s">
        <v>113</v>
      </c>
      <c r="D33" s="32"/>
      <c r="E33" s="32" t="s">
        <v>11</v>
      </c>
      <c r="F33" s="32" t="s">
        <v>12</v>
      </c>
      <c r="G33" t="s">
        <v>161</v>
      </c>
      <c r="H33" t="s">
        <v>8</v>
      </c>
      <c r="I33" s="32" t="str">
        <f t="shared" si="0"/>
        <v>Level of difficulties - selfcare : Don't know</v>
      </c>
      <c r="J33" t="str">
        <f t="shared" ref="J33:J38" si="4">CONCATENATE(G33,H33,F33)</f>
        <v>Level of difficulties - selfcare : Don't knowLebanese</v>
      </c>
      <c r="K33" s="62">
        <v>0</v>
      </c>
      <c r="L33" s="62">
        <v>0</v>
      </c>
      <c r="M33" s="62">
        <v>0</v>
      </c>
      <c r="N33" s="62">
        <v>0</v>
      </c>
      <c r="O33" s="62">
        <v>0</v>
      </c>
      <c r="P33" s="62">
        <v>0</v>
      </c>
      <c r="Q33" s="62">
        <v>0</v>
      </c>
      <c r="R33" s="62">
        <v>0</v>
      </c>
      <c r="S33" s="62">
        <v>0</v>
      </c>
      <c r="T33" s="62">
        <v>0</v>
      </c>
      <c r="U33" s="62">
        <v>0</v>
      </c>
      <c r="V33" s="62">
        <v>0</v>
      </c>
      <c r="W33" s="62">
        <v>0</v>
      </c>
      <c r="X33" s="62">
        <v>0</v>
      </c>
      <c r="Y33" s="62">
        <v>0</v>
      </c>
      <c r="Z33" s="62">
        <v>0</v>
      </c>
      <c r="AA33" s="62">
        <v>0</v>
      </c>
      <c r="AB33" s="62">
        <v>0</v>
      </c>
      <c r="AC33" s="62">
        <v>0</v>
      </c>
      <c r="AD33" s="62">
        <v>0</v>
      </c>
      <c r="AE33" s="62">
        <v>0</v>
      </c>
      <c r="AF33" s="62">
        <v>0</v>
      </c>
      <c r="AG33" s="62">
        <v>0</v>
      </c>
      <c r="AH33" s="62">
        <v>0</v>
      </c>
    </row>
    <row r="34" spans="1:34" hidden="1" x14ac:dyDescent="0.35">
      <c r="A34" s="32" t="s">
        <v>66</v>
      </c>
      <c r="B34" s="32" t="s">
        <v>80</v>
      </c>
      <c r="C34" s="32" t="s">
        <v>113</v>
      </c>
      <c r="D34" s="32"/>
      <c r="E34" s="32" t="s">
        <v>11</v>
      </c>
      <c r="F34" s="32" t="s">
        <v>12</v>
      </c>
      <c r="G34" t="s">
        <v>162</v>
      </c>
      <c r="H34" t="s">
        <v>137</v>
      </c>
      <c r="I34" s="32" t="str">
        <f t="shared" si="0"/>
        <v>Level of difficulties - communication : Some difficulty</v>
      </c>
      <c r="J34" t="str">
        <f t="shared" si="4"/>
        <v>Level of difficulties - communication : Some difficultyLebanese</v>
      </c>
      <c r="K34" s="62">
        <v>0.4</v>
      </c>
      <c r="L34" s="62">
        <v>0.2</v>
      </c>
      <c r="M34" s="62">
        <v>0.5</v>
      </c>
      <c r="N34" s="62">
        <v>0.5</v>
      </c>
      <c r="O34" s="62">
        <v>0.16666666666666699</v>
      </c>
      <c r="P34" s="62">
        <v>0.41176470588235298</v>
      </c>
      <c r="Q34" s="62">
        <v>0.5</v>
      </c>
      <c r="R34" s="62">
        <v>0.33333333333333298</v>
      </c>
      <c r="S34" s="62">
        <v>0.375</v>
      </c>
      <c r="T34" s="105">
        <v>0</v>
      </c>
      <c r="U34" s="62">
        <v>0.33333333333333298</v>
      </c>
      <c r="V34" s="105">
        <v>0</v>
      </c>
      <c r="W34" s="62">
        <v>0.3</v>
      </c>
      <c r="X34" s="105">
        <v>0</v>
      </c>
      <c r="Y34" s="62">
        <v>0.44444444444444398</v>
      </c>
      <c r="Z34" s="62">
        <v>1</v>
      </c>
      <c r="AA34" s="62">
        <v>0.28571428571428598</v>
      </c>
      <c r="AB34" s="62">
        <v>0.5</v>
      </c>
      <c r="AC34" s="62">
        <v>0.2</v>
      </c>
      <c r="AD34" s="62">
        <v>0.4</v>
      </c>
      <c r="AE34" s="62">
        <v>0.33333333333333298</v>
      </c>
      <c r="AF34" s="62">
        <v>0.6</v>
      </c>
      <c r="AG34" s="105">
        <v>0</v>
      </c>
      <c r="AH34" s="105">
        <v>0</v>
      </c>
    </row>
    <row r="35" spans="1:34" hidden="1" x14ac:dyDescent="0.35">
      <c r="A35" s="32" t="s">
        <v>66</v>
      </c>
      <c r="B35" s="32" t="s">
        <v>80</v>
      </c>
      <c r="C35" s="32" t="s">
        <v>113</v>
      </c>
      <c r="D35" s="32"/>
      <c r="E35" s="32" t="s">
        <v>11</v>
      </c>
      <c r="F35" s="32" t="s">
        <v>12</v>
      </c>
      <c r="G35" t="s">
        <v>162</v>
      </c>
      <c r="H35" t="s">
        <v>138</v>
      </c>
      <c r="I35" s="32" t="str">
        <f t="shared" si="0"/>
        <v>Level of difficulties - communication : A lot of difficulty</v>
      </c>
      <c r="J35" t="str">
        <f t="shared" si="4"/>
        <v>Level of difficulties - communication : A lot of difficultyLebanese</v>
      </c>
      <c r="K35" s="62">
        <v>0.5</v>
      </c>
      <c r="L35" s="62">
        <v>0.6</v>
      </c>
      <c r="M35" s="62">
        <v>0.25</v>
      </c>
      <c r="N35" s="62">
        <v>0.375</v>
      </c>
      <c r="O35" s="62">
        <v>0.5</v>
      </c>
      <c r="P35" s="62">
        <v>0.35294117647058798</v>
      </c>
      <c r="Q35" s="62">
        <v>0.5</v>
      </c>
      <c r="R35" s="62">
        <v>0.33333333333333298</v>
      </c>
      <c r="S35" s="62">
        <v>0.25</v>
      </c>
      <c r="T35" s="105">
        <v>0</v>
      </c>
      <c r="U35" s="62">
        <v>0.44444444444444398</v>
      </c>
      <c r="V35" s="105">
        <v>0</v>
      </c>
      <c r="W35" s="62">
        <v>0.5</v>
      </c>
      <c r="X35" s="62">
        <v>0.8</v>
      </c>
      <c r="Y35" s="62">
        <v>0.55555555555555602</v>
      </c>
      <c r="Z35" s="105">
        <v>0</v>
      </c>
      <c r="AA35" s="62">
        <v>0.71428571428571397</v>
      </c>
      <c r="AB35" s="62">
        <v>0.33333333333333298</v>
      </c>
      <c r="AC35" s="62">
        <v>0.7</v>
      </c>
      <c r="AD35" s="62">
        <v>0.4</v>
      </c>
      <c r="AE35" s="62">
        <v>0.66666666666666696</v>
      </c>
      <c r="AF35" s="62">
        <v>0.4</v>
      </c>
      <c r="AG35" s="105">
        <v>0</v>
      </c>
      <c r="AH35" s="62">
        <v>0.66666666666666696</v>
      </c>
    </row>
    <row r="36" spans="1:34" hidden="1" x14ac:dyDescent="0.35">
      <c r="A36" s="32" t="s">
        <v>66</v>
      </c>
      <c r="B36" s="32" t="s">
        <v>80</v>
      </c>
      <c r="C36" s="32" t="s">
        <v>113</v>
      </c>
      <c r="D36" s="32"/>
      <c r="E36" s="32" t="s">
        <v>11</v>
      </c>
      <c r="F36" s="32" t="s">
        <v>12</v>
      </c>
      <c r="G36" t="s">
        <v>162</v>
      </c>
      <c r="H36" t="s">
        <v>139</v>
      </c>
      <c r="I36" s="32" t="str">
        <f t="shared" si="0"/>
        <v>Level of difficulties - communication : Cannot do at all</v>
      </c>
      <c r="J36" t="str">
        <f t="shared" si="4"/>
        <v>Level of difficulties - communication : Cannot do at allLebanese</v>
      </c>
      <c r="K36" s="105">
        <v>0</v>
      </c>
      <c r="L36" s="62">
        <v>0.2</v>
      </c>
      <c r="M36" s="62">
        <v>0.25</v>
      </c>
      <c r="N36" s="62">
        <v>0.125</v>
      </c>
      <c r="O36" s="62">
        <v>0.33333333333333298</v>
      </c>
      <c r="P36" s="62">
        <v>0.17647058823529399</v>
      </c>
      <c r="Q36" s="105">
        <v>0</v>
      </c>
      <c r="R36" s="62">
        <v>0.33333333333333298</v>
      </c>
      <c r="S36" s="62">
        <v>0.375</v>
      </c>
      <c r="T36" s="105">
        <v>0</v>
      </c>
      <c r="U36" s="62">
        <v>0.22222222222222199</v>
      </c>
      <c r="V36" s="105">
        <v>0</v>
      </c>
      <c r="W36" s="62">
        <v>0.2</v>
      </c>
      <c r="X36" s="62">
        <v>0.2</v>
      </c>
      <c r="Y36" s="105">
        <v>0</v>
      </c>
      <c r="Z36" s="105">
        <v>0</v>
      </c>
      <c r="AA36" s="105">
        <v>0</v>
      </c>
      <c r="AB36" s="62">
        <v>0.16666666666666699</v>
      </c>
      <c r="AC36" s="62">
        <v>0.1</v>
      </c>
      <c r="AD36" s="62">
        <v>0.2</v>
      </c>
      <c r="AE36" s="105">
        <v>0</v>
      </c>
      <c r="AF36" s="105">
        <v>0</v>
      </c>
      <c r="AG36" s="105">
        <v>0</v>
      </c>
      <c r="AH36" s="62">
        <v>0.33333333333333298</v>
      </c>
    </row>
    <row r="37" spans="1:34" hidden="1" x14ac:dyDescent="0.35">
      <c r="A37" s="32" t="s">
        <v>66</v>
      </c>
      <c r="B37" s="32" t="s">
        <v>80</v>
      </c>
      <c r="C37" s="32" t="s">
        <v>113</v>
      </c>
      <c r="D37" s="32"/>
      <c r="E37" s="32" t="s">
        <v>11</v>
      </c>
      <c r="F37" s="32" t="s">
        <v>12</v>
      </c>
      <c r="G37" t="s">
        <v>162</v>
      </c>
      <c r="H37" t="s">
        <v>8</v>
      </c>
      <c r="I37" s="32" t="str">
        <f t="shared" si="0"/>
        <v>Level of difficulties - communication : Don't know</v>
      </c>
      <c r="J37" t="str">
        <f t="shared" si="4"/>
        <v>Level of difficulties - communication : Don't knowLebanese</v>
      </c>
      <c r="K37" s="105">
        <v>0</v>
      </c>
      <c r="L37" s="105">
        <v>0</v>
      </c>
      <c r="M37" s="105">
        <v>0</v>
      </c>
      <c r="N37" s="105">
        <v>0</v>
      </c>
      <c r="O37" s="105">
        <v>0</v>
      </c>
      <c r="P37" s="62">
        <v>5.8823529411764698E-2</v>
      </c>
      <c r="Q37" s="105">
        <v>0</v>
      </c>
      <c r="R37" s="105">
        <v>0</v>
      </c>
      <c r="S37" s="105">
        <v>0</v>
      </c>
      <c r="T37" s="105">
        <v>0</v>
      </c>
      <c r="U37" s="105">
        <v>0</v>
      </c>
      <c r="V37" s="105">
        <v>0</v>
      </c>
      <c r="W37" s="105">
        <v>0</v>
      </c>
      <c r="X37" s="105">
        <v>0</v>
      </c>
      <c r="Y37" s="105">
        <v>0</v>
      </c>
      <c r="Z37" s="105">
        <v>0</v>
      </c>
      <c r="AA37" s="105">
        <v>0</v>
      </c>
      <c r="AB37" s="105">
        <v>0</v>
      </c>
      <c r="AC37" s="105">
        <v>0</v>
      </c>
      <c r="AD37" s="105">
        <v>0</v>
      </c>
      <c r="AE37" s="105">
        <v>0</v>
      </c>
      <c r="AF37" s="105">
        <v>0</v>
      </c>
      <c r="AG37" s="105">
        <v>0</v>
      </c>
      <c r="AH37" s="105">
        <v>0</v>
      </c>
    </row>
    <row r="38" spans="1:34" hidden="1" x14ac:dyDescent="0.35">
      <c r="A38" s="32" t="s">
        <v>66</v>
      </c>
      <c r="B38" s="32" t="s">
        <v>80</v>
      </c>
      <c r="C38" s="32" t="s">
        <v>113</v>
      </c>
      <c r="D38" s="32"/>
      <c r="E38" s="32" t="s">
        <v>11</v>
      </c>
      <c r="F38" s="32" t="s">
        <v>12</v>
      </c>
      <c r="G38" t="s">
        <v>162</v>
      </c>
      <c r="H38" t="s">
        <v>7</v>
      </c>
      <c r="I38" s="32" t="str">
        <f t="shared" si="0"/>
        <v>Level of difficulties - communication : Decline to answer</v>
      </c>
      <c r="J38" t="str">
        <f t="shared" si="4"/>
        <v>Level of difficulties - communication : Decline to answerLebanese</v>
      </c>
      <c r="K38" s="105">
        <v>0.1</v>
      </c>
      <c r="L38" s="105">
        <v>0</v>
      </c>
      <c r="M38" s="105">
        <v>0</v>
      </c>
      <c r="N38" s="105">
        <v>0</v>
      </c>
      <c r="O38" s="105">
        <v>0</v>
      </c>
      <c r="P38" s="105">
        <v>0</v>
      </c>
      <c r="Q38" s="105">
        <v>0</v>
      </c>
      <c r="R38" s="105">
        <v>0</v>
      </c>
      <c r="S38" s="105">
        <v>0</v>
      </c>
      <c r="T38" s="105">
        <v>0</v>
      </c>
      <c r="U38" s="105">
        <v>0</v>
      </c>
      <c r="V38" s="105">
        <v>0</v>
      </c>
      <c r="W38" s="105">
        <v>0</v>
      </c>
      <c r="X38" s="105">
        <v>0</v>
      </c>
      <c r="Y38" s="105">
        <v>0</v>
      </c>
      <c r="Z38" s="105">
        <v>0</v>
      </c>
      <c r="AA38" s="105">
        <v>0</v>
      </c>
      <c r="AB38" s="105">
        <v>0</v>
      </c>
      <c r="AC38" s="105">
        <v>0</v>
      </c>
      <c r="AD38" s="105">
        <v>0</v>
      </c>
      <c r="AE38" s="105">
        <v>0</v>
      </c>
      <c r="AF38" s="105">
        <v>0</v>
      </c>
      <c r="AG38" s="105">
        <v>0</v>
      </c>
      <c r="AH38" s="105">
        <v>0</v>
      </c>
    </row>
    <row r="39" spans="1:34" hidden="1" x14ac:dyDescent="0.35">
      <c r="A39" s="32" t="s">
        <v>66</v>
      </c>
      <c r="B39" s="32" t="s">
        <v>80</v>
      </c>
      <c r="C39" s="32" t="s">
        <v>113</v>
      </c>
      <c r="D39" s="32"/>
      <c r="E39" s="32" t="s">
        <v>11</v>
      </c>
      <c r="F39" s="32" t="s">
        <v>12</v>
      </c>
      <c r="G39" t="s">
        <v>179</v>
      </c>
      <c r="H39" s="54" t="s">
        <v>7</v>
      </c>
      <c r="I39" s="32" t="str">
        <f t="shared" ref="I39:I45" si="5">CONCATENATE(G39,H39)</f>
        <v>Civil status : Decline to answer</v>
      </c>
      <c r="J39" t="str">
        <f t="shared" ref="J39:J45" si="6">CONCATENATE(G39,H39,F39)</f>
        <v>Civil status : Decline to answerLebanese</v>
      </c>
      <c r="K39" s="105">
        <v>0</v>
      </c>
      <c r="L39" s="105">
        <v>0</v>
      </c>
      <c r="M39" s="62">
        <v>9.9150141643059506E-3</v>
      </c>
      <c r="N39" s="105">
        <v>0</v>
      </c>
      <c r="O39" s="105">
        <v>0</v>
      </c>
      <c r="P39" s="62">
        <v>1.11482720178372E-3</v>
      </c>
      <c r="Q39" s="105">
        <v>0</v>
      </c>
      <c r="R39" s="105">
        <v>0</v>
      </c>
      <c r="S39" s="105">
        <v>0</v>
      </c>
      <c r="T39" s="62">
        <v>1.9493177387914201E-3</v>
      </c>
      <c r="U39" s="105">
        <v>0</v>
      </c>
      <c r="V39" s="62">
        <v>1.7761989342806399E-3</v>
      </c>
      <c r="W39" s="62">
        <v>1.89753320683112E-3</v>
      </c>
      <c r="X39" s="105">
        <v>0</v>
      </c>
      <c r="Y39" s="105">
        <v>0</v>
      </c>
      <c r="Z39" s="105">
        <v>0</v>
      </c>
      <c r="AA39" s="105">
        <v>0</v>
      </c>
      <c r="AB39" s="105">
        <v>0</v>
      </c>
      <c r="AC39" s="105">
        <v>0</v>
      </c>
      <c r="AD39" s="105">
        <v>0</v>
      </c>
      <c r="AE39" s="62">
        <v>1.07758620689655E-3</v>
      </c>
      <c r="AF39" s="105">
        <v>0</v>
      </c>
      <c r="AG39" s="105">
        <v>0</v>
      </c>
      <c r="AH39" s="105">
        <v>0</v>
      </c>
    </row>
    <row r="40" spans="1:34" hidden="1" x14ac:dyDescent="0.35">
      <c r="A40" s="32" t="s">
        <v>66</v>
      </c>
      <c r="B40" s="32" t="s">
        <v>80</v>
      </c>
      <c r="C40" s="32" t="s">
        <v>113</v>
      </c>
      <c r="D40" s="32"/>
      <c r="E40" s="32" t="s">
        <v>11</v>
      </c>
      <c r="F40" s="32" t="s">
        <v>12</v>
      </c>
      <c r="G40" t="s">
        <v>179</v>
      </c>
      <c r="H40" s="54" t="s">
        <v>173</v>
      </c>
      <c r="I40" s="32" t="str">
        <f t="shared" si="5"/>
        <v>Civil status : Divorced or separated</v>
      </c>
      <c r="J40" t="str">
        <f t="shared" si="6"/>
        <v>Civil status : Divorced or separatedLebanese</v>
      </c>
      <c r="K40" s="62">
        <v>3.3218785796105398E-2</v>
      </c>
      <c r="L40" s="62">
        <v>3.470715835141E-2</v>
      </c>
      <c r="M40" s="62">
        <v>1.69971671388102E-2</v>
      </c>
      <c r="N40" s="62">
        <v>2.8913260219341999E-2</v>
      </c>
      <c r="O40" s="62">
        <v>1.6260162601626001E-2</v>
      </c>
      <c r="P40" s="62">
        <v>4.0133779264213999E-2</v>
      </c>
      <c r="Q40" s="62">
        <v>4.2145593869731802E-2</v>
      </c>
      <c r="R40" s="62">
        <v>2.16535433070866E-2</v>
      </c>
      <c r="S40" s="62">
        <v>1.8156424581005599E-2</v>
      </c>
      <c r="T40" s="62">
        <v>2.9239766081871298E-2</v>
      </c>
      <c r="U40" s="62">
        <v>1.7307692307692302E-2</v>
      </c>
      <c r="V40" s="62">
        <v>2.1314387211367702E-2</v>
      </c>
      <c r="W40" s="62">
        <v>1.13851992409867E-2</v>
      </c>
      <c r="X40" s="62">
        <v>1.18043844856661E-2</v>
      </c>
      <c r="Y40" s="62">
        <v>1.5795868772782499E-2</v>
      </c>
      <c r="Z40" s="62">
        <v>1.18343195266272E-2</v>
      </c>
      <c r="AA40" s="62">
        <v>2.04081632653061E-2</v>
      </c>
      <c r="AB40" s="62">
        <v>8.1632653061224497E-3</v>
      </c>
      <c r="AC40" s="62">
        <v>1.55642023346303E-2</v>
      </c>
      <c r="AD40" s="62">
        <v>9.2421441774491707E-3</v>
      </c>
      <c r="AE40" s="62">
        <v>1.18534482758621E-2</v>
      </c>
      <c r="AF40" s="62">
        <v>1.2820512820512799E-2</v>
      </c>
      <c r="AG40" s="62">
        <v>1.1792452830188699E-2</v>
      </c>
      <c r="AH40" s="62">
        <v>1.4619883040935699E-2</v>
      </c>
    </row>
    <row r="41" spans="1:34" hidden="1" x14ac:dyDescent="0.35">
      <c r="A41" s="32" t="s">
        <v>66</v>
      </c>
      <c r="B41" s="32" t="s">
        <v>80</v>
      </c>
      <c r="C41" s="32" t="s">
        <v>113</v>
      </c>
      <c r="D41" s="32"/>
      <c r="E41" s="32" t="s">
        <v>11</v>
      </c>
      <c r="F41" s="32" t="s">
        <v>12</v>
      </c>
      <c r="G41" t="s">
        <v>179</v>
      </c>
      <c r="H41" s="54" t="s">
        <v>8</v>
      </c>
      <c r="I41" s="32" t="str">
        <f t="shared" si="5"/>
        <v>Civil status : Don't know</v>
      </c>
      <c r="J41" t="str">
        <f t="shared" si="6"/>
        <v>Civil status : Don't knowLebanese</v>
      </c>
      <c r="K41" s="105">
        <v>0</v>
      </c>
      <c r="L41" s="105">
        <v>0</v>
      </c>
      <c r="M41" s="105">
        <v>0</v>
      </c>
      <c r="N41" s="105">
        <v>0</v>
      </c>
      <c r="O41" s="105">
        <v>0</v>
      </c>
      <c r="P41" s="105">
        <v>0</v>
      </c>
      <c r="Q41" s="105">
        <v>0</v>
      </c>
      <c r="R41" s="105">
        <v>0</v>
      </c>
      <c r="S41" s="105">
        <v>0</v>
      </c>
      <c r="T41" s="105">
        <v>0</v>
      </c>
      <c r="U41" s="105">
        <v>0</v>
      </c>
      <c r="V41" s="62">
        <v>1.7761989342806399E-3</v>
      </c>
      <c r="W41" s="62">
        <v>1.89753320683112E-3</v>
      </c>
      <c r="X41" s="105">
        <v>0</v>
      </c>
      <c r="Y41" s="105">
        <v>0</v>
      </c>
      <c r="Z41" s="105">
        <v>0</v>
      </c>
      <c r="AA41" s="105">
        <v>0</v>
      </c>
      <c r="AB41" s="62">
        <v>2.7210884353741499E-3</v>
      </c>
      <c r="AC41" s="105">
        <v>0</v>
      </c>
      <c r="AD41" s="105">
        <v>0</v>
      </c>
      <c r="AE41" s="105">
        <v>0</v>
      </c>
      <c r="AF41" s="105">
        <v>0</v>
      </c>
      <c r="AG41" s="105">
        <v>0</v>
      </c>
      <c r="AH41" s="105">
        <v>0</v>
      </c>
    </row>
    <row r="42" spans="1:34" hidden="1" x14ac:dyDescent="0.35">
      <c r="A42" s="32" t="s">
        <v>66</v>
      </c>
      <c r="B42" s="32" t="s">
        <v>80</v>
      </c>
      <c r="C42" s="32" t="s">
        <v>113</v>
      </c>
      <c r="D42" s="32"/>
      <c r="E42" s="32" t="s">
        <v>11</v>
      </c>
      <c r="F42" s="32" t="s">
        <v>12</v>
      </c>
      <c r="G42" t="s">
        <v>179</v>
      </c>
      <c r="H42" s="54" t="s">
        <v>174</v>
      </c>
      <c r="I42" s="32" t="str">
        <f t="shared" si="5"/>
        <v>Civil status : Married</v>
      </c>
      <c r="J42" t="str">
        <f t="shared" si="6"/>
        <v>Civil status : MarriedLebanese</v>
      </c>
      <c r="K42" s="62">
        <v>0.43871706758304702</v>
      </c>
      <c r="L42" s="62">
        <v>0.45119305856832997</v>
      </c>
      <c r="M42" s="62">
        <v>0.43342776203965999</v>
      </c>
      <c r="N42" s="62">
        <v>0.47058823529411797</v>
      </c>
      <c r="O42" s="62">
        <v>0.47154471544715398</v>
      </c>
      <c r="P42" s="62">
        <v>0.42920847268673401</v>
      </c>
      <c r="Q42" s="62">
        <v>0.44252873563218398</v>
      </c>
      <c r="R42" s="62">
        <v>0.50590551181102394</v>
      </c>
      <c r="S42" s="62">
        <v>0.44134078212290501</v>
      </c>
      <c r="T42" s="62">
        <v>0.45224171539961</v>
      </c>
      <c r="U42" s="62">
        <v>0.42692307692307702</v>
      </c>
      <c r="V42" s="62">
        <v>0.46181172291296602</v>
      </c>
      <c r="W42" s="62">
        <v>0.453510436432638</v>
      </c>
      <c r="X42" s="62">
        <v>0.47386172006745397</v>
      </c>
      <c r="Y42" s="62">
        <v>0.42891859052247899</v>
      </c>
      <c r="Z42" s="62">
        <v>0.47731755424063099</v>
      </c>
      <c r="AA42" s="62">
        <v>0.50850340136054395</v>
      </c>
      <c r="AB42" s="62">
        <v>0.470748299319728</v>
      </c>
      <c r="AC42" s="62">
        <v>0.49027237354085601</v>
      </c>
      <c r="AD42" s="62">
        <v>0.46210720887245799</v>
      </c>
      <c r="AE42" s="62">
        <v>0.475215517241379</v>
      </c>
      <c r="AF42" s="62">
        <v>0.48504273504273498</v>
      </c>
      <c r="AG42" s="62">
        <v>0.445754716981132</v>
      </c>
      <c r="AH42" s="62">
        <v>0.43274853801169599</v>
      </c>
    </row>
    <row r="43" spans="1:34" hidden="1" x14ac:dyDescent="0.35">
      <c r="A43" s="32" t="s">
        <v>66</v>
      </c>
      <c r="B43" s="32" t="s">
        <v>80</v>
      </c>
      <c r="C43" s="32" t="s">
        <v>113</v>
      </c>
      <c r="D43" s="32"/>
      <c r="E43" s="32" t="s">
        <v>11</v>
      </c>
      <c r="F43" s="32" t="s">
        <v>12</v>
      </c>
      <c r="G43" t="s">
        <v>179</v>
      </c>
      <c r="H43" s="54" t="s">
        <v>9</v>
      </c>
      <c r="I43" s="32" t="str">
        <f t="shared" si="5"/>
        <v>Civil status : Other</v>
      </c>
      <c r="J43" t="str">
        <f t="shared" si="6"/>
        <v>Civil status : OtherLebanese</v>
      </c>
      <c r="K43" s="62">
        <v>2.2909507445589899E-3</v>
      </c>
      <c r="L43" s="105">
        <v>0</v>
      </c>
      <c r="M43" s="62">
        <v>1.4164305949008499E-3</v>
      </c>
      <c r="N43" s="105">
        <v>0</v>
      </c>
      <c r="O43" s="105">
        <v>0</v>
      </c>
      <c r="P43" s="62">
        <v>1.11482720178372E-3</v>
      </c>
      <c r="Q43" s="105">
        <v>0</v>
      </c>
      <c r="R43" s="105">
        <v>0</v>
      </c>
      <c r="S43" s="62">
        <v>1.3966480446927401E-3</v>
      </c>
      <c r="T43" s="62">
        <v>1.9493177387914201E-3</v>
      </c>
      <c r="U43" s="62">
        <v>1.9230769230769199E-3</v>
      </c>
      <c r="V43" s="105">
        <v>0</v>
      </c>
      <c r="W43" s="105">
        <v>0</v>
      </c>
      <c r="X43" s="105">
        <v>0</v>
      </c>
      <c r="Y43" s="62">
        <v>3.6452004860267301E-3</v>
      </c>
      <c r="Z43" s="62">
        <v>1.9723865877711998E-3</v>
      </c>
      <c r="AA43" s="105">
        <v>0</v>
      </c>
      <c r="AB43" s="105">
        <v>0</v>
      </c>
      <c r="AC43" s="105">
        <v>0</v>
      </c>
      <c r="AD43" s="105">
        <v>0</v>
      </c>
      <c r="AE43" s="62">
        <v>1.07758620689655E-3</v>
      </c>
      <c r="AF43" s="105">
        <v>0</v>
      </c>
      <c r="AG43" s="62">
        <v>2.3584905660377401E-3</v>
      </c>
      <c r="AH43" s="62">
        <v>2.92397660818713E-3</v>
      </c>
    </row>
    <row r="44" spans="1:34" hidden="1" x14ac:dyDescent="0.35">
      <c r="A44" s="32" t="s">
        <v>66</v>
      </c>
      <c r="B44" s="32" t="s">
        <v>80</v>
      </c>
      <c r="C44" s="32" t="s">
        <v>113</v>
      </c>
      <c r="D44" s="32"/>
      <c r="E44" s="32" t="s">
        <v>11</v>
      </c>
      <c r="F44" s="32" t="s">
        <v>12</v>
      </c>
      <c r="G44" t="s">
        <v>179</v>
      </c>
      <c r="H44" s="54" t="s">
        <v>175</v>
      </c>
      <c r="I44" s="32" t="str">
        <f t="shared" si="5"/>
        <v>Civil status : Single</v>
      </c>
      <c r="J44" t="str">
        <f t="shared" si="6"/>
        <v>Civil status : SingleLebanese</v>
      </c>
      <c r="K44" s="62">
        <v>0.46162657502863702</v>
      </c>
      <c r="L44" s="62">
        <v>0.41431670281995697</v>
      </c>
      <c r="M44" s="62">
        <v>0.5</v>
      </c>
      <c r="N44" s="62">
        <v>0.40478564307078801</v>
      </c>
      <c r="O44" s="62">
        <v>0.43292682926829301</v>
      </c>
      <c r="P44" s="62">
        <v>0.46488294314381301</v>
      </c>
      <c r="Q44" s="62">
        <v>0.45402298850574702</v>
      </c>
      <c r="R44" s="62">
        <v>0.40157480314960597</v>
      </c>
      <c r="S44" s="62">
        <v>0.47067039106145298</v>
      </c>
      <c r="T44" s="62">
        <v>0.461988304093567</v>
      </c>
      <c r="U44" s="62">
        <v>0.49038461538461497</v>
      </c>
      <c r="V44" s="62">
        <v>0.46358792184724701</v>
      </c>
      <c r="W44" s="62">
        <v>0.44592030360531298</v>
      </c>
      <c r="X44" s="62">
        <v>0.438448566610455</v>
      </c>
      <c r="Y44" s="62">
        <v>0.49817739975698699</v>
      </c>
      <c r="Z44" s="62">
        <v>0.43786982248520701</v>
      </c>
      <c r="AA44" s="62">
        <v>0.421768707482993</v>
      </c>
      <c r="AB44" s="62">
        <v>0.45850340136054402</v>
      </c>
      <c r="AC44" s="62">
        <v>0.42217898832684803</v>
      </c>
      <c r="AD44" s="62">
        <v>0.47504621072088699</v>
      </c>
      <c r="AE44" s="62">
        <v>0.42349137931034497</v>
      </c>
      <c r="AF44" s="62">
        <v>0.41239316239316198</v>
      </c>
      <c r="AG44" s="62">
        <v>0.51179245283018904</v>
      </c>
      <c r="AH44" s="62">
        <v>0.48538011695906402</v>
      </c>
    </row>
    <row r="45" spans="1:34" hidden="1" x14ac:dyDescent="0.35">
      <c r="A45" s="32" t="s">
        <v>66</v>
      </c>
      <c r="B45" s="32" t="s">
        <v>80</v>
      </c>
      <c r="C45" s="32" t="s">
        <v>113</v>
      </c>
      <c r="D45" s="32"/>
      <c r="E45" s="32" t="s">
        <v>11</v>
      </c>
      <c r="F45" s="32" t="s">
        <v>12</v>
      </c>
      <c r="G45" t="s">
        <v>179</v>
      </c>
      <c r="H45" s="54" t="s">
        <v>176</v>
      </c>
      <c r="I45" s="32" t="str">
        <f t="shared" si="5"/>
        <v>Civil status : Widowed</v>
      </c>
      <c r="J45" t="str">
        <f t="shared" si="6"/>
        <v>Civil status : WidowedLebanese</v>
      </c>
      <c r="K45" s="62">
        <v>6.4146620847651797E-2</v>
      </c>
      <c r="L45" s="62">
        <v>9.9783080260303705E-2</v>
      </c>
      <c r="M45" s="62">
        <v>3.82436260623229E-2</v>
      </c>
      <c r="N45" s="62">
        <v>9.5712861415752706E-2</v>
      </c>
      <c r="O45" s="62">
        <v>7.9268292682926803E-2</v>
      </c>
      <c r="P45" s="62">
        <v>6.3545150501672198E-2</v>
      </c>
      <c r="Q45" s="62">
        <v>6.1302681992337203E-2</v>
      </c>
      <c r="R45" s="62">
        <v>7.0866141732283505E-2</v>
      </c>
      <c r="S45" s="62">
        <v>6.8435754189944104E-2</v>
      </c>
      <c r="T45" s="62">
        <v>5.2631578947368397E-2</v>
      </c>
      <c r="U45" s="62">
        <v>6.34615384615385E-2</v>
      </c>
      <c r="V45" s="62">
        <v>4.9733570159857902E-2</v>
      </c>
      <c r="W45" s="62">
        <v>8.5388994307400407E-2</v>
      </c>
      <c r="X45" s="62">
        <v>7.5885328836425001E-2</v>
      </c>
      <c r="Y45" s="62">
        <v>5.3462940461725401E-2</v>
      </c>
      <c r="Z45" s="62">
        <v>7.1005917159763302E-2</v>
      </c>
      <c r="AA45" s="62">
        <v>4.9319727891156503E-2</v>
      </c>
      <c r="AB45" s="62">
        <v>5.9863945578231298E-2</v>
      </c>
      <c r="AC45" s="62">
        <v>7.1984435797665405E-2</v>
      </c>
      <c r="AD45" s="62">
        <v>5.3604436229205202E-2</v>
      </c>
      <c r="AE45" s="62">
        <v>8.7284482758620704E-2</v>
      </c>
      <c r="AF45" s="62">
        <v>8.9743589743589702E-2</v>
      </c>
      <c r="AG45" s="62">
        <v>2.83018867924528E-2</v>
      </c>
      <c r="AH45" s="62">
        <v>6.4327485380116997E-2</v>
      </c>
    </row>
    <row r="46" spans="1:34" hidden="1" x14ac:dyDescent="0.35">
      <c r="A46" s="60" t="s">
        <v>66</v>
      </c>
      <c r="B46" s="60" t="s">
        <v>80</v>
      </c>
      <c r="C46" s="60" t="s">
        <v>217</v>
      </c>
      <c r="E46" s="60" t="s">
        <v>11</v>
      </c>
      <c r="F46" s="60" t="s">
        <v>12</v>
      </c>
      <c r="G46" s="60" t="s">
        <v>224</v>
      </c>
      <c r="H46" s="33" t="s">
        <v>221</v>
      </c>
      <c r="I46" s="32" t="str">
        <f t="shared" ref="I46:I50" si="7">CONCATENATE(G46,H46)</f>
        <v>Head of household gender : Female-headed HH</v>
      </c>
      <c r="J46" t="str">
        <f t="shared" ref="J46:J50" si="8">CONCATENATE(G46,H46,F46)</f>
        <v>Head of household gender : Female-headed HHLebanese</v>
      </c>
      <c r="K46" s="62">
        <v>0.23868312757201601</v>
      </c>
      <c r="L46" s="62">
        <v>0.43790849673202598</v>
      </c>
      <c r="M46" s="62">
        <v>0.15131578947368399</v>
      </c>
      <c r="N46" s="62">
        <v>0.30937500000000001</v>
      </c>
      <c r="O46" s="62">
        <v>0.23489932885906001</v>
      </c>
      <c r="P46" s="62">
        <v>0.24886877828054299</v>
      </c>
      <c r="Q46" s="62">
        <v>0.320754716981132</v>
      </c>
      <c r="R46" s="62">
        <v>0.237804878048781</v>
      </c>
      <c r="S46" s="62">
        <v>0.219895287958115</v>
      </c>
      <c r="T46" s="62">
        <v>0.192857142857143</v>
      </c>
      <c r="U46" s="62">
        <v>0.32867132867132898</v>
      </c>
      <c r="V46" s="62">
        <v>0.161490683229814</v>
      </c>
      <c r="W46" s="62">
        <v>0.23566878980891701</v>
      </c>
      <c r="X46" s="62">
        <v>0.27956989247311798</v>
      </c>
      <c r="Y46" s="62">
        <v>0.170984455958549</v>
      </c>
      <c r="Z46" s="62">
        <v>0.30463576158940397</v>
      </c>
      <c r="AA46" s="62">
        <v>0.16853932584269701</v>
      </c>
      <c r="AB46" s="62">
        <v>0.115384615384615</v>
      </c>
      <c r="AC46" s="62">
        <v>0.31707317073170699</v>
      </c>
      <c r="AD46" s="62">
        <v>0.211920529801324</v>
      </c>
      <c r="AE46" s="62">
        <v>0.28623188405797101</v>
      </c>
      <c r="AF46" s="62">
        <v>0.208860759493671</v>
      </c>
      <c r="AG46" s="62">
        <v>0.153153153153153</v>
      </c>
      <c r="AH46" s="62">
        <v>0.25242718446601897</v>
      </c>
    </row>
    <row r="47" spans="1:34" hidden="1" x14ac:dyDescent="0.35">
      <c r="A47" s="60" t="s">
        <v>66</v>
      </c>
      <c r="B47" s="60" t="s">
        <v>80</v>
      </c>
      <c r="C47" s="60" t="s">
        <v>217</v>
      </c>
      <c r="E47" s="60" t="s">
        <v>11</v>
      </c>
      <c r="F47" s="60" t="s">
        <v>12</v>
      </c>
      <c r="G47" s="60" t="s">
        <v>224</v>
      </c>
      <c r="H47" s="33" t="s">
        <v>222</v>
      </c>
      <c r="I47" s="32" t="str">
        <f t="shared" si="7"/>
        <v>Head of household gender : Male and female co-headed HH</v>
      </c>
      <c r="J47" t="str">
        <f t="shared" si="8"/>
        <v>Head of household gender : Male and female co-headed HHLebanese</v>
      </c>
      <c r="K47" s="62">
        <v>2.4691358024691398E-2</v>
      </c>
      <c r="L47" s="62">
        <v>4.5751633986928102E-2</v>
      </c>
      <c r="M47" s="62">
        <v>9.2105263157894704E-2</v>
      </c>
      <c r="N47" s="62">
        <v>4.6875E-2</v>
      </c>
      <c r="O47" s="62">
        <v>3.35570469798658E-2</v>
      </c>
      <c r="P47" s="62">
        <v>3.6199095022624403E-2</v>
      </c>
      <c r="Q47" s="62">
        <v>5.6603773584905703E-2</v>
      </c>
      <c r="R47" s="62">
        <v>0.103658536585366</v>
      </c>
      <c r="S47" s="62">
        <v>8.3769633507853394E-2</v>
      </c>
      <c r="T47" s="62">
        <v>2.1428571428571401E-2</v>
      </c>
      <c r="U47" s="62">
        <v>4.1958041958042001E-2</v>
      </c>
      <c r="V47" s="62">
        <v>4.3478260869565202E-2</v>
      </c>
      <c r="W47" s="62">
        <v>7.6433121019108305E-2</v>
      </c>
      <c r="X47" s="62">
        <v>9.1397849462365593E-2</v>
      </c>
      <c r="Y47" s="62">
        <v>2.0725388601036301E-2</v>
      </c>
      <c r="Z47" s="62">
        <v>2.6490066225165601E-2</v>
      </c>
      <c r="AA47" s="62">
        <v>6.1797752808988797E-2</v>
      </c>
      <c r="AB47" s="62">
        <v>6.7307692307692304E-2</v>
      </c>
      <c r="AC47" s="62">
        <v>0.103658536585366</v>
      </c>
      <c r="AD47" s="62">
        <v>3.9735099337748297E-2</v>
      </c>
      <c r="AE47" s="62">
        <v>3.9855072463768099E-2</v>
      </c>
      <c r="AF47" s="62">
        <v>0.113924050632911</v>
      </c>
      <c r="AG47" s="62">
        <v>1.8018018018018001E-2</v>
      </c>
      <c r="AH47" s="62">
        <v>6.7961165048543701E-2</v>
      </c>
    </row>
    <row r="48" spans="1:34" hidden="1" x14ac:dyDescent="0.35">
      <c r="A48" s="60" t="s">
        <v>66</v>
      </c>
      <c r="B48" s="60" t="s">
        <v>80</v>
      </c>
      <c r="C48" s="60" t="s">
        <v>217</v>
      </c>
      <c r="E48" s="60" t="s">
        <v>11</v>
      </c>
      <c r="F48" s="60" t="s">
        <v>12</v>
      </c>
      <c r="G48" s="60" t="s">
        <v>224</v>
      </c>
      <c r="H48" s="33" t="s">
        <v>223</v>
      </c>
      <c r="I48" s="32" t="str">
        <f t="shared" si="7"/>
        <v>Head of household gender : Male-headed HH</v>
      </c>
      <c r="J48" t="str">
        <f t="shared" si="8"/>
        <v>Head of household gender : Male-headed HHLebanese</v>
      </c>
      <c r="K48" s="62">
        <v>0.73662551440329205</v>
      </c>
      <c r="L48" s="62">
        <v>0.51633986928104603</v>
      </c>
      <c r="M48" s="62">
        <v>0.75657894736842102</v>
      </c>
      <c r="N48" s="62">
        <v>0.63749999999999996</v>
      </c>
      <c r="O48" s="62">
        <v>0.72483221476510096</v>
      </c>
      <c r="P48" s="62">
        <v>0.71493212669683304</v>
      </c>
      <c r="Q48" s="62">
        <v>0.61635220125786205</v>
      </c>
      <c r="R48" s="62">
        <v>0.64634146341463405</v>
      </c>
      <c r="S48" s="62">
        <v>0.68586387434554996</v>
      </c>
      <c r="T48" s="62">
        <v>0.77142857142857102</v>
      </c>
      <c r="U48" s="62">
        <v>0.62937062937062904</v>
      </c>
      <c r="V48" s="62">
        <v>0.79503105590062095</v>
      </c>
      <c r="W48" s="62">
        <v>0.68152866242038201</v>
      </c>
      <c r="X48" s="62">
        <v>0.62903225806451601</v>
      </c>
      <c r="Y48" s="62">
        <v>0.80310880829015596</v>
      </c>
      <c r="Z48" s="62">
        <v>0.66225165562913901</v>
      </c>
      <c r="AA48" s="62">
        <v>0.76966292134831504</v>
      </c>
      <c r="AB48" s="62">
        <v>0.79326923076923095</v>
      </c>
      <c r="AC48" s="62">
        <v>0.57926829268292701</v>
      </c>
      <c r="AD48" s="62">
        <v>0.74834437086092698</v>
      </c>
      <c r="AE48" s="62">
        <v>0.67028985507246397</v>
      </c>
      <c r="AF48" s="62">
        <v>0.677215189873418</v>
      </c>
      <c r="AG48" s="62">
        <v>0.82882882882882902</v>
      </c>
      <c r="AH48" s="62">
        <v>0.67961165048543704</v>
      </c>
    </row>
    <row r="49" spans="1:34" hidden="1" x14ac:dyDescent="0.35">
      <c r="A49" s="60" t="s">
        <v>66</v>
      </c>
      <c r="B49" s="60" t="s">
        <v>80</v>
      </c>
      <c r="C49" s="60" t="s">
        <v>217</v>
      </c>
      <c r="E49" s="60" t="s">
        <v>11</v>
      </c>
      <c r="F49" s="60" t="s">
        <v>12</v>
      </c>
      <c r="G49" s="60" t="s">
        <v>224</v>
      </c>
      <c r="H49" s="33" t="s">
        <v>219</v>
      </c>
      <c r="I49" s="32" t="str">
        <f t="shared" si="7"/>
        <v>Head of household gender : HH co-headed by 2 females</v>
      </c>
      <c r="J49" t="str">
        <f t="shared" si="8"/>
        <v>Head of household gender : HH co-headed by 2 femalesLebanese</v>
      </c>
      <c r="K49" s="105">
        <v>0</v>
      </c>
      <c r="L49" s="105">
        <v>0</v>
      </c>
      <c r="M49" s="105">
        <v>0</v>
      </c>
      <c r="N49" s="62">
        <v>6.2500000000000003E-3</v>
      </c>
      <c r="O49" s="105">
        <v>0</v>
      </c>
      <c r="P49" s="105">
        <v>0</v>
      </c>
      <c r="Q49" s="105">
        <v>0</v>
      </c>
      <c r="R49" s="105">
        <v>0</v>
      </c>
      <c r="S49" s="62">
        <v>5.2356020942408397E-3</v>
      </c>
      <c r="T49" s="105">
        <v>0</v>
      </c>
      <c r="U49" s="105">
        <v>0</v>
      </c>
      <c r="V49" s="105">
        <v>0</v>
      </c>
      <c r="W49" s="105">
        <v>0</v>
      </c>
      <c r="X49" s="105">
        <v>0</v>
      </c>
      <c r="Y49" s="62">
        <v>5.1813471502590702E-3</v>
      </c>
      <c r="Z49" s="62">
        <v>6.6225165562913899E-3</v>
      </c>
      <c r="AA49" s="105">
        <v>0</v>
      </c>
      <c r="AB49" s="62">
        <v>4.8076923076923097E-3</v>
      </c>
      <c r="AC49" s="105">
        <v>0</v>
      </c>
      <c r="AD49" s="105">
        <v>0</v>
      </c>
      <c r="AE49" s="62">
        <v>3.6231884057971002E-3</v>
      </c>
      <c r="AF49" s="105">
        <v>0</v>
      </c>
      <c r="AG49" s="105">
        <v>0</v>
      </c>
      <c r="AH49" s="105">
        <v>0</v>
      </c>
    </row>
    <row r="50" spans="1:34" hidden="1" x14ac:dyDescent="0.35">
      <c r="A50" s="60" t="s">
        <v>66</v>
      </c>
      <c r="B50" s="60" t="s">
        <v>80</v>
      </c>
      <c r="C50" s="60" t="s">
        <v>217</v>
      </c>
      <c r="E50" s="60" t="s">
        <v>11</v>
      </c>
      <c r="F50" s="60" t="s">
        <v>12</v>
      </c>
      <c r="G50" s="60" t="s">
        <v>224</v>
      </c>
      <c r="H50" s="32" t="s">
        <v>220</v>
      </c>
      <c r="I50" s="32" t="str">
        <f t="shared" si="7"/>
        <v>Head of household gender : HH co-headed by 2 males</v>
      </c>
      <c r="J50" t="str">
        <f t="shared" si="8"/>
        <v>Head of household gender : HH co-headed by 2 malesLebanese</v>
      </c>
      <c r="K50" s="105">
        <v>0</v>
      </c>
      <c r="L50" s="105">
        <v>0</v>
      </c>
      <c r="M50" s="105">
        <v>0</v>
      </c>
      <c r="N50" s="105">
        <v>0</v>
      </c>
      <c r="O50" s="62">
        <v>6.7114093959731499E-3</v>
      </c>
      <c r="P50" s="105">
        <v>0</v>
      </c>
      <c r="Q50" s="62">
        <v>6.2893081761006301E-3</v>
      </c>
      <c r="R50" s="62">
        <v>1.21951219512195E-2</v>
      </c>
      <c r="S50" s="62">
        <v>5.2356020942408397E-3</v>
      </c>
      <c r="T50" s="62">
        <v>1.4285714285714299E-2</v>
      </c>
      <c r="U50" s="105">
        <v>0</v>
      </c>
      <c r="V50" s="105">
        <v>0</v>
      </c>
      <c r="W50" s="62">
        <v>6.3694267515923596E-3</v>
      </c>
      <c r="X50" s="105">
        <v>0</v>
      </c>
      <c r="Y50" s="105">
        <v>0</v>
      </c>
      <c r="Z50" s="105">
        <v>0</v>
      </c>
      <c r="AA50" s="105">
        <v>0</v>
      </c>
      <c r="AB50" s="62">
        <v>1.9230769230769201E-2</v>
      </c>
      <c r="AC50" s="105">
        <v>0</v>
      </c>
      <c r="AD50" s="105">
        <v>0</v>
      </c>
      <c r="AE50" s="105">
        <v>0</v>
      </c>
      <c r="AF50" s="105">
        <v>0</v>
      </c>
      <c r="AG50" s="105">
        <v>0</v>
      </c>
      <c r="AH50" s="105">
        <v>0</v>
      </c>
    </row>
    <row r="51" spans="1:34" hidden="1" x14ac:dyDescent="0.35"/>
    <row r="52" spans="1:34" hidden="1" x14ac:dyDescent="0.35"/>
    <row r="53" spans="1:34" hidden="1" x14ac:dyDescent="0.35"/>
    <row r="54" spans="1:34" hidden="1" x14ac:dyDescent="0.35"/>
    <row r="55" spans="1:34" hidden="1" x14ac:dyDescent="0.35"/>
    <row r="56" spans="1:34" hidden="1" x14ac:dyDescent="0.35"/>
    <row r="57" spans="1:34" hidden="1" x14ac:dyDescent="0.35"/>
    <row r="58" spans="1:34" hidden="1" x14ac:dyDescent="0.35"/>
    <row r="59" spans="1:34" hidden="1" x14ac:dyDescent="0.35"/>
    <row r="60" spans="1:34" hidden="1" x14ac:dyDescent="0.35"/>
    <row r="61" spans="1:34" hidden="1" x14ac:dyDescent="0.35"/>
    <row r="62" spans="1:34" hidden="1" x14ac:dyDescent="0.35"/>
    <row r="63" spans="1:34" hidden="1" x14ac:dyDescent="0.35"/>
    <row r="64" spans="1:3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sheetData>
  <autoFilter ref="A1:AJ362" xr:uid="{00000000-0009-0000-0000-000006000000}">
    <filterColumn colId="6">
      <filters>
        <filter val="Level of difficulties - remembering :"/>
      </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Table_National</vt:lpstr>
      <vt:lpstr>Table_Region</vt:lpstr>
      <vt:lpstr>Table_District</vt:lpstr>
      <vt:lpstr>National</vt:lpstr>
      <vt:lpstr>Region</vt:lpstr>
      <vt:lpstr>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 NER 7</dc:creator>
  <cp:lastModifiedBy>Tatiana SVOROU</cp:lastModifiedBy>
  <dcterms:created xsi:type="dcterms:W3CDTF">2021-08-27T08:30:55Z</dcterms:created>
  <dcterms:modified xsi:type="dcterms:W3CDTF">2022-02-01T09:31:11Z</dcterms:modified>
</cp:coreProperties>
</file>